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andriessche\Documents\"/>
    </mc:Choice>
  </mc:AlternateContent>
  <xr:revisionPtr revIDLastSave="0" documentId="13_ncr:1_{80D2BEE4-7060-4FBF-A0CA-C013DABA0225}" xr6:coauthVersionLast="44" xr6:coauthVersionMax="44" xr10:uidLastSave="{00000000-0000-0000-0000-000000000000}"/>
  <bookViews>
    <workbookView xWindow="0" yWindow="0" windowWidth="15252" windowHeight="11136" xr2:uid="{39DDEEED-0C8C-4A02-B17E-A6F7C708E66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1" i="1" l="1"/>
  <c r="H131" i="1"/>
  <c r="G131" i="1"/>
  <c r="F131" i="1"/>
  <c r="H127" i="1"/>
  <c r="G127" i="1"/>
  <c r="F127" i="1"/>
  <c r="H120" i="1"/>
  <c r="H119" i="1"/>
  <c r="I118" i="1"/>
  <c r="H118" i="1"/>
  <c r="G118" i="1"/>
  <c r="F118" i="1"/>
  <c r="I104" i="1"/>
  <c r="G104" i="1"/>
  <c r="F104" i="1"/>
  <c r="H103" i="1"/>
  <c r="H102" i="1"/>
  <c r="H104" i="1" s="1"/>
  <c r="I99" i="1"/>
  <c r="H99" i="1"/>
  <c r="G99" i="1"/>
  <c r="F99" i="1"/>
  <c r="I82" i="1" l="1"/>
  <c r="H82" i="1"/>
  <c r="G82" i="1"/>
  <c r="F82" i="1"/>
  <c r="I51" i="1"/>
  <c r="H51" i="1"/>
  <c r="G51" i="1"/>
  <c r="F51" i="1"/>
  <c r="I35" i="1"/>
  <c r="H35" i="1"/>
  <c r="G35" i="1"/>
  <c r="F35" i="1"/>
</calcChain>
</file>

<file path=xl/sharedStrings.xml><?xml version="1.0" encoding="utf-8"?>
<sst xmlns="http://schemas.openxmlformats.org/spreadsheetml/2006/main" count="621" uniqueCount="211">
  <si>
    <t xml:space="preserve">Le nom du bénéficiaire de la subvention </t>
  </si>
  <si>
    <t xml:space="preserve">Le numéro de BCE du bénéficiaire de la subvention </t>
  </si>
  <si>
    <t>L’objet de la subvention</t>
  </si>
  <si>
    <t>Montant de la subvention</t>
  </si>
  <si>
    <t>L’année de début d’octroi de la subvention</t>
  </si>
  <si>
    <t>L’année de fin d’octroi de la subvention</t>
  </si>
  <si>
    <t>PCS</t>
  </si>
  <si>
    <t>DYNACO</t>
  </si>
  <si>
    <t>BE0846484653</t>
  </si>
  <si>
    <t xml:space="preserve"> AKAROVA</t>
  </si>
  <si>
    <t>non</t>
  </si>
  <si>
    <t>SYNDICAT DES LOCATAIRES DE LOGEMENTS SOCIAUX</t>
  </si>
  <si>
    <t>BE0430215685</t>
  </si>
  <si>
    <t xml:space="preserve"> ALBERT I</t>
  </si>
  <si>
    <t>HABITAT ET RENOVATION</t>
  </si>
  <si>
    <t>BE0443559917</t>
  </si>
  <si>
    <t xml:space="preserve"> BEMPT</t>
  </si>
  <si>
    <t>LOGEMENT ET HARMONIE SOCIALE</t>
  </si>
  <si>
    <t xml:space="preserve">BE0880184928 </t>
  </si>
  <si>
    <t xml:space="preserve"> BONCELLES – ROLIN – NOUVELLE </t>
  </si>
  <si>
    <t xml:space="preserve"> CHANTIER -HOUTHULST</t>
  </si>
  <si>
    <t>L'ABORDAGE</t>
  </si>
  <si>
    <t>BE0474559830</t>
  </si>
  <si>
    <t xml:space="preserve"> ESSEGHEM</t>
  </si>
  <si>
    <t>L'ENTRELA</t>
  </si>
  <si>
    <t>BE0416184834</t>
  </si>
  <si>
    <t xml:space="preserve">DE LA HAUT </t>
  </si>
  <si>
    <t>CAFA Centre d'accompagnement et de formation pour adultes</t>
  </si>
  <si>
    <t>BE0443101245</t>
  </si>
  <si>
    <t xml:space="preserve"> FRANCK</t>
  </si>
  <si>
    <t>WOLU SERVICE ASBL</t>
  </si>
  <si>
    <t>BE0414926507</t>
  </si>
  <si>
    <t xml:space="preserve"> GALAXIE</t>
  </si>
  <si>
    <t>UNION DES LOCATAIRES DE SCHAERBEEK</t>
  </si>
  <si>
    <t>BE0415066364</t>
  </si>
  <si>
    <t xml:space="preserve">  MARBOTIN </t>
  </si>
  <si>
    <t>ULAC</t>
  </si>
  <si>
    <t>BE0446604529</t>
  </si>
  <si>
    <t xml:space="preserve"> GOUJONS </t>
  </si>
  <si>
    <t>AGISSONS ENSEMBLE</t>
  </si>
  <si>
    <t>BE0479060234</t>
  </si>
  <si>
    <t xml:space="preserve"> HELMET</t>
  </si>
  <si>
    <t xml:space="preserve"> HOF TEN BERG</t>
  </si>
  <si>
    <t xml:space="preserve"> HOMBORCH</t>
  </si>
  <si>
    <t>ASSOC LOCATAIRES MOLENBEEK KOEKELBERG</t>
  </si>
  <si>
    <t>BE0419397910</t>
  </si>
  <si>
    <t xml:space="preserve"> HUNDERENVELD</t>
  </si>
  <si>
    <t>CENTRE CIVIQUE DE KAPPELLEVELD</t>
  </si>
  <si>
    <t>BE0407777508</t>
  </si>
  <si>
    <t xml:space="preserve"> KAPELLEVELD</t>
  </si>
  <si>
    <t>LE MERIDIEN</t>
  </si>
  <si>
    <t>BE0460879068</t>
  </si>
  <si>
    <t>BOTANIQUE-SAINT JOSSE</t>
  </si>
  <si>
    <t>PICOL</t>
  </si>
  <si>
    <t>BE0461226387</t>
  </si>
  <si>
    <t xml:space="preserve"> LEOPOLD</t>
  </si>
  <si>
    <t>LES ATELIERS POPULAIRES</t>
  </si>
  <si>
    <t>BE0414372716</t>
  </si>
  <si>
    <t xml:space="preserve"> LES MINIMES</t>
  </si>
  <si>
    <t>WATERMAEL-BOITFORT EN PLEIN AIR</t>
  </si>
  <si>
    <t>BE0420505985</t>
  </si>
  <si>
    <t xml:space="preserve"> LES TROIS TILLEULS</t>
  </si>
  <si>
    <t xml:space="preserve"> MACHTENS</t>
  </si>
  <si>
    <t xml:space="preserve"> MELKRIEK</t>
  </si>
  <si>
    <t xml:space="preserve"> MERLO</t>
  </si>
  <si>
    <t>SAMENLEVINGSOPBOUW BRUSSEL</t>
  </si>
  <si>
    <t>BE0428708227</t>
  </si>
  <si>
    <t xml:space="preserve"> PETERBOS</t>
  </si>
  <si>
    <t>COHESION SOCIALE D'EVERE</t>
  </si>
  <si>
    <t>BE0475365425</t>
  </si>
  <si>
    <t xml:space="preserve"> PICARDIE – DESTRIER – GERMINAL</t>
  </si>
  <si>
    <t xml:space="preserve"> POTIERS-VAUTOUR-REMPART DES MOINES</t>
  </si>
  <si>
    <t>UNION DES LOCATAIRES DEU QUARTIER NORD</t>
  </si>
  <si>
    <t>BE0431113035</t>
  </si>
  <si>
    <t xml:space="preserve"> QUARTIER NORD</t>
  </si>
  <si>
    <t xml:space="preserve"> QUERELLE</t>
  </si>
  <si>
    <t xml:space="preserve"> RADIS – MAROLLE</t>
  </si>
  <si>
    <t>LA RUE</t>
  </si>
  <si>
    <t>BE0418831548</t>
  </si>
  <si>
    <t>QUARTIER  RANSFORT</t>
  </si>
  <si>
    <t xml:space="preserve"> REYERS </t>
  </si>
  <si>
    <t>COIN DES CERISES</t>
  </si>
  <si>
    <t>BE0479882853</t>
  </si>
  <si>
    <t xml:space="preserve"> VAL MARIE – VERSAILLES</t>
  </si>
  <si>
    <t>32 ASBL</t>
  </si>
  <si>
    <t>COCOLO</t>
  </si>
  <si>
    <t>COCOLO DU FOYER ANDERLECHTOIS</t>
  </si>
  <si>
    <t>BE0401962060</t>
  </si>
  <si>
    <t>COCOLO D'EN BORD DE SOIGNES</t>
  </si>
  <si>
    <t>BE0401967406</t>
  </si>
  <si>
    <t>COCOLO DU LOGEMENT BRUXELLOIS</t>
  </si>
  <si>
    <t>BE0403357276</t>
  </si>
  <si>
    <t>COCOLO DU FOYER LAEKENOIS</t>
  </si>
  <si>
    <t>BE0403357672</t>
  </si>
  <si>
    <t>COCOLO DE COMENSIA</t>
  </si>
  <si>
    <t>BE0403302046</t>
  </si>
  <si>
    <t>COCOLO DE LOJEGA</t>
  </si>
  <si>
    <t>BE0401962357</t>
  </si>
  <si>
    <t>COCOLO DU LOGEMENT MOLENBEEKOIS</t>
  </si>
  <si>
    <t>BE0401984331</t>
  </si>
  <si>
    <t>COCOLO DU FOYER DU SUD</t>
  </si>
  <si>
    <t>BE0403357771</t>
  </si>
  <si>
    <t>COCOLO D'EVERECITY</t>
  </si>
  <si>
    <t>BE0507812519</t>
  </si>
  <si>
    <t>COCOLO ALLIANCE BXL COOPÉRATIVE</t>
  </si>
  <si>
    <t>BE0642551259</t>
  </si>
  <si>
    <t>COCOLO du Logis</t>
  </si>
  <si>
    <t>fusion</t>
  </si>
  <si>
    <t>COCOLO de COBRALO</t>
  </si>
  <si>
    <t>COCOLO du Foyer Schaerbeekois</t>
  </si>
  <si>
    <t>BE0401962555</t>
  </si>
  <si>
    <t>COCOLO des Villas de Ganshoren</t>
  </si>
  <si>
    <t>SYNDICAT DES LOCATAIRES</t>
  </si>
  <si>
    <t>TOTAL Conseil consultatif des locataires (COCOLO)</t>
  </si>
  <si>
    <t>10 COCOLO + 1 ASBL</t>
  </si>
  <si>
    <t>SISP COCOLO</t>
  </si>
  <si>
    <t xml:space="preserve">FLOREAL </t>
  </si>
  <si>
    <t xml:space="preserve"> LE LOGIS </t>
  </si>
  <si>
    <t xml:space="preserve"> LES FOYERS COLLECTIFS </t>
  </si>
  <si>
    <t xml:space="preserve"> COBRALO </t>
  </si>
  <si>
    <t xml:space="preserve"> MESSIDOR </t>
  </si>
  <si>
    <t xml:space="preserve"> LE FOYER ETTERBEEKOIS </t>
  </si>
  <si>
    <t xml:space="preserve"> LES VILLAS DE GANSHOREN </t>
  </si>
  <si>
    <t xml:space="preserve"> LE FOYER JETTOIS </t>
  </si>
  <si>
    <t xml:space="preserve"> LE FOYER KOEKELBERGEOIS </t>
  </si>
  <si>
    <t xml:space="preserve"> KAPELLEVELD </t>
  </si>
  <si>
    <t xml:space="preserve"> LES LOCATAIRES REUNIS </t>
  </si>
  <si>
    <t>2020 FOYER ANDERLECHTOIS</t>
  </si>
  <si>
    <t>2040 EN BORD DE SOIGNES</t>
  </si>
  <si>
    <t>2070 LE LOGIS-FLOREAL</t>
  </si>
  <si>
    <t xml:space="preserve">BE0401984430 </t>
  </si>
  <si>
    <t>2140 LE LOGEMENT BRUXELLOIS</t>
  </si>
  <si>
    <t>2160 LE FOYER LAEKENOIS</t>
  </si>
  <si>
    <t>2170 COMENSIA</t>
  </si>
  <si>
    <t>2270 LOG'IRIS</t>
  </si>
  <si>
    <t xml:space="preserve">BE0403357375 </t>
  </si>
  <si>
    <t>2400 BINHÔME</t>
  </si>
  <si>
    <t xml:space="preserve">BE0403357573 </t>
  </si>
  <si>
    <t>2410 LOJEGA</t>
  </si>
  <si>
    <t>2500 LE LOGEMENT MOLENBEEKOIS</t>
  </si>
  <si>
    <t>2560 FOYER DU SUD</t>
  </si>
  <si>
    <t>2570 LES HBM DE ST-JOSSE-TEN-NOODE</t>
  </si>
  <si>
    <t xml:space="preserve">BE0401967307 </t>
  </si>
  <si>
    <t>2580 LE FOYER SCHAERBEEKOIS</t>
  </si>
  <si>
    <t>2700 L'HABITATION MODERNE</t>
  </si>
  <si>
    <t>BE0405633709</t>
  </si>
  <si>
    <t>2800 EVERECITY</t>
  </si>
  <si>
    <t>2810 ALLIANCE BRUXELLOISE COOPÉRATIVE</t>
  </si>
  <si>
    <t>TOTAL SISP COCOLO - Remboursement de frais</t>
  </si>
  <si>
    <t>16 SISP</t>
  </si>
  <si>
    <t>Encadrement PCS</t>
  </si>
  <si>
    <t>FEBUL = BRUSSELSE FEDERATIE HUURDERSVERENIGINGEN</t>
  </si>
  <si>
    <t>Encadrement COCOLO</t>
  </si>
  <si>
    <t>TOTAL FEBUL</t>
  </si>
  <si>
    <t>FEBUL</t>
  </si>
  <si>
    <t>nom de la subvention</t>
  </si>
  <si>
    <t>nom de votre institution</t>
  </si>
  <si>
    <t>BE0442502320</t>
  </si>
  <si>
    <t>SISP pôle d'expertise / Equivalent Temps Plein ETP</t>
  </si>
  <si>
    <t>Foyer du Sud</t>
  </si>
  <si>
    <t>EXPERTISE</t>
  </si>
  <si>
    <t>En Bord de Soignes</t>
  </si>
  <si>
    <t>Binhôme</t>
  </si>
  <si>
    <t>Evercity</t>
  </si>
  <si>
    <t>Le Logement Molenbeekois</t>
  </si>
  <si>
    <t>HBM St Josse</t>
  </si>
  <si>
    <t xml:space="preserve"> ALLIANCE BRUXELLOISE COOPÉRATIVE</t>
  </si>
  <si>
    <t>Le Foyer Laekenois</t>
  </si>
  <si>
    <t>Le Foyer Schaerbeekois</t>
  </si>
  <si>
    <t>LOGIRIS</t>
  </si>
  <si>
    <t>Comensia</t>
  </si>
  <si>
    <t>Le Foyer Anderlechtois</t>
  </si>
  <si>
    <t>Logis-Floreal</t>
  </si>
  <si>
    <t>LOJEGA</t>
  </si>
  <si>
    <t>Le Logement Bruxellois</t>
  </si>
  <si>
    <t>Les Villas de Ganshoren</t>
  </si>
  <si>
    <t>TOTAL ETP</t>
  </si>
  <si>
    <t>FEDERATIONS</t>
  </si>
  <si>
    <t>FESOCOLAB = FEDERAT°SOCIETES COOPERATIVES DE LOGEMENT A BXL</t>
  </si>
  <si>
    <t>BE0413290472</t>
  </si>
  <si>
    <t>ACCOMPAGNEMENT</t>
  </si>
  <si>
    <t>ALS = ASSOCIATION DU LOGEMENT SOCIAL</t>
  </si>
  <si>
    <t xml:space="preserve">BE0407598057 </t>
  </si>
  <si>
    <t>CADASTRE TECHNIQUE</t>
  </si>
  <si>
    <t>SASLS = Accompagnement social des locataires sociaux</t>
  </si>
  <si>
    <t>BE0475634847</t>
  </si>
  <si>
    <t>TOTAL FEDERATIONS</t>
  </si>
  <si>
    <t>3 FEDERATIONS</t>
  </si>
  <si>
    <t>SISP PLAGE ETP</t>
  </si>
  <si>
    <t>EXPERTISE ENERGETIQUE</t>
  </si>
  <si>
    <t>L'Habitation Moderne</t>
  </si>
  <si>
    <t>TOTAL PLAGE ETP</t>
  </si>
  <si>
    <t>13 SISP</t>
  </si>
  <si>
    <t>FEDERATION pôle d'expertise / Equivalent Temps Plein ETP</t>
  </si>
  <si>
    <t xml:space="preserve">TOTAL ETP </t>
  </si>
  <si>
    <t xml:space="preserve">SUPPRESSION DES INTERETS </t>
  </si>
  <si>
    <t>2800 Evercity</t>
  </si>
  <si>
    <t>2140 Le Logement Bruxellois</t>
  </si>
  <si>
    <t>2400 Binhôme</t>
  </si>
  <si>
    <t>2700 L'habitation moderne</t>
  </si>
  <si>
    <t>SISP Aide à la vie journalière AVJ</t>
  </si>
  <si>
    <t>AVJ</t>
  </si>
  <si>
    <t>TOTAL AVJ</t>
  </si>
  <si>
    <t>3 SISP</t>
  </si>
  <si>
    <t>Reductions de loyers aux familles Nombreuses</t>
  </si>
  <si>
    <t>Reduction de loyers</t>
  </si>
  <si>
    <t>Immunisation augmentation précompte immobilier (PRI)</t>
  </si>
  <si>
    <t>Immunisation de l'effet de l'aumentation du PRI</t>
  </si>
  <si>
    <t>BGHM</t>
  </si>
  <si>
    <t>PSC</t>
  </si>
  <si>
    <t>TOTAL Project van sociale cohesie (PSC)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</si>
</sst>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0" borderId="2" xfId="0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0" fillId="0" borderId="6" xfId="0" applyNumberFormat="1" applyBorder="1"/>
    <xf numFmtId="4" fontId="0" fillId="0" borderId="1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4" xfId="0" applyBorder="1"/>
    <xf numFmtId="0" fontId="0" fillId="0" borderId="2" xfId="0" applyBorder="1"/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4" fontId="0" fillId="0" borderId="14" xfId="0" applyNumberFormat="1" applyBorder="1"/>
    <xf numFmtId="4" fontId="0" fillId="0" borderId="9" xfId="0" applyNumberFormat="1" applyBorder="1"/>
    <xf numFmtId="4" fontId="0" fillId="0" borderId="8" xfId="0" applyNumberFormat="1" applyBorder="1"/>
    <xf numFmtId="0" fontId="0" fillId="0" borderId="13" xfId="0" applyBorder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2" xfId="0" applyNumberFormat="1" applyBorder="1"/>
    <xf numFmtId="0" fontId="3" fillId="0" borderId="15" xfId="0" applyFont="1" applyBorder="1" applyAlignment="1">
      <alignment horizontal="center" vertical="center"/>
    </xf>
    <xf numFmtId="2" fontId="0" fillId="0" borderId="0" xfId="0" applyNumberFormat="1"/>
    <xf numFmtId="0" fontId="0" fillId="2" borderId="2" xfId="0" applyFill="1" applyBorder="1" applyAlignment="1">
      <alignment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4" fontId="0" fillId="4" borderId="14" xfId="0" applyNumberFormat="1" applyFill="1" applyBorder="1"/>
    <xf numFmtId="4" fontId="0" fillId="4" borderId="9" xfId="0" applyNumberFormat="1" applyFill="1" applyBorder="1"/>
    <xf numFmtId="4" fontId="0" fillId="4" borderId="8" xfId="0" applyNumberFormat="1" applyFill="1" applyBorder="1"/>
    <xf numFmtId="0" fontId="0" fillId="4" borderId="4" xfId="0" applyFill="1" applyBorder="1"/>
    <xf numFmtId="4" fontId="0" fillId="4" borderId="2" xfId="0" applyNumberFormat="1" applyFill="1" applyBorder="1"/>
    <xf numFmtId="4" fontId="4" fillId="0" borderId="11" xfId="0" applyNumberFormat="1" applyFont="1" applyBorder="1"/>
    <xf numFmtId="0" fontId="0" fillId="0" borderId="11" xfId="0" applyBorder="1" applyAlignment="1">
      <alignment horizontal="center"/>
    </xf>
    <xf numFmtId="4" fontId="5" fillId="0" borderId="11" xfId="0" applyNumberFormat="1" applyFont="1" applyBorder="1"/>
    <xf numFmtId="164" fontId="1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4" fontId="4" fillId="5" borderId="2" xfId="0" applyNumberFormat="1" applyFont="1" applyFill="1" applyBorder="1"/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5" borderId="2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5" borderId="2" xfId="0" applyNumberFormat="1" applyFill="1" applyBorder="1"/>
    <xf numFmtId="1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4" fillId="5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0" fillId="6" borderId="0" xfId="1" applyFont="1" applyFill="1" applyAlignment="1">
      <alignment horizontal="center" vertical="center"/>
    </xf>
    <xf numFmtId="0" fontId="0" fillId="6" borderId="2" xfId="0" applyFill="1" applyBorder="1" applyAlignment="1">
      <alignment horizontal="center"/>
    </xf>
    <xf numFmtId="4" fontId="4" fillId="6" borderId="11" xfId="0" applyNumberFormat="1" applyFont="1" applyFill="1" applyBorder="1"/>
    <xf numFmtId="0" fontId="0" fillId="6" borderId="11" xfId="0" applyFill="1" applyBorder="1"/>
    <xf numFmtId="0" fontId="0" fillId="6" borderId="2" xfId="0" applyFill="1" applyBorder="1"/>
    <xf numFmtId="0" fontId="0" fillId="6" borderId="11" xfId="1" applyFont="1" applyFill="1" applyBorder="1" applyAlignment="1">
      <alignment horizontal="left" vertical="center"/>
    </xf>
    <xf numFmtId="0" fontId="0" fillId="6" borderId="2" xfId="1" applyFont="1" applyFill="1" applyBorder="1" applyAlignment="1">
      <alignment horizontal="left" vertical="center"/>
    </xf>
    <xf numFmtId="4" fontId="0" fillId="6" borderId="11" xfId="1" applyNumberFormat="1" applyFont="1" applyFill="1" applyBorder="1" applyAlignment="1">
      <alignment horizontal="right" vertical="center"/>
    </xf>
    <xf numFmtId="0" fontId="0" fillId="6" borderId="9" xfId="0" applyFill="1" applyBorder="1"/>
    <xf numFmtId="0" fontId="0" fillId="5" borderId="3" xfId="0" applyFill="1" applyBorder="1"/>
    <xf numFmtId="0" fontId="0" fillId="0" borderId="6" xfId="0" applyBorder="1"/>
    <xf numFmtId="0" fontId="0" fillId="0" borderId="1" xfId="0" applyBorder="1"/>
    <xf numFmtId="4" fontId="5" fillId="0" borderId="11" xfId="0" applyNumberFormat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/>
    <xf numFmtId="4" fontId="4" fillId="5" borderId="11" xfId="0" applyNumberFormat="1" applyFont="1" applyFill="1" applyBorder="1"/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vertical="center"/>
    </xf>
  </cellXfs>
  <cellStyles count="2">
    <cellStyle name="NiveauLigne_4" xfId="1" builtinId="1" iLevel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F9F8-FF3C-4023-8831-737FC3CA6B8B}">
  <dimension ref="A1:K133"/>
  <sheetViews>
    <sheetView tabSelected="1" topLeftCell="A13" zoomScale="80" zoomScaleNormal="80" workbookViewId="0">
      <selection activeCell="B39" sqref="B39"/>
    </sheetView>
  </sheetViews>
  <sheetFormatPr baseColWidth="10" defaultRowHeight="14.4" x14ac:dyDescent="0.3"/>
  <cols>
    <col min="1" max="1" width="23.88671875" customWidth="1"/>
    <col min="2" max="2" width="29" customWidth="1"/>
    <col min="3" max="3" width="50.5546875" customWidth="1"/>
    <col min="4" max="4" width="30.109375" customWidth="1"/>
    <col min="5" max="5" width="38.5546875" customWidth="1"/>
    <col min="6" max="6" width="18.33203125" customWidth="1"/>
    <col min="7" max="7" width="19" customWidth="1"/>
    <col min="8" max="8" width="22.33203125" customWidth="1"/>
    <col min="9" max="9" width="22" customWidth="1"/>
    <col min="10" max="10" width="24.5546875" customWidth="1"/>
    <col min="11" max="11" width="18.88671875" customWidth="1"/>
  </cols>
  <sheetData>
    <row r="1" spans="1:11" ht="43.2" x14ac:dyDescent="0.3">
      <c r="A1" s="38" t="s">
        <v>156</v>
      </c>
      <c r="B1" s="2" t="s">
        <v>155</v>
      </c>
      <c r="C1" s="3" t="s">
        <v>0</v>
      </c>
      <c r="D1" s="4" t="s">
        <v>1</v>
      </c>
      <c r="E1" s="3" t="s">
        <v>2</v>
      </c>
      <c r="F1" s="1" t="s">
        <v>3</v>
      </c>
      <c r="G1" s="1"/>
      <c r="H1" s="1"/>
      <c r="I1" s="1"/>
      <c r="J1" s="4" t="s">
        <v>4</v>
      </c>
      <c r="K1" s="4" t="s">
        <v>5</v>
      </c>
    </row>
    <row r="2" spans="1:11" ht="15" x14ac:dyDescent="0.3">
      <c r="A2" s="5"/>
      <c r="B2" s="5"/>
      <c r="C2" s="5"/>
      <c r="D2" s="5"/>
      <c r="E2" s="5"/>
      <c r="F2" s="6">
        <v>2016</v>
      </c>
      <c r="G2" s="6">
        <v>2017</v>
      </c>
      <c r="H2" s="6">
        <v>2018</v>
      </c>
      <c r="I2" s="7">
        <v>2019</v>
      </c>
      <c r="J2" s="8"/>
      <c r="K2" s="9"/>
    </row>
    <row r="3" spans="1:11" ht="15" x14ac:dyDescent="0.3">
      <c r="A3" s="10" t="s">
        <v>208</v>
      </c>
      <c r="B3" s="7" t="s">
        <v>209</v>
      </c>
      <c r="C3" s="11" t="s">
        <v>7</v>
      </c>
      <c r="D3" s="10" t="s">
        <v>8</v>
      </c>
      <c r="E3" s="12" t="s">
        <v>9</v>
      </c>
      <c r="F3" s="13">
        <v>79182</v>
      </c>
      <c r="G3" s="14">
        <v>79182</v>
      </c>
      <c r="H3" s="15">
        <v>80765.64</v>
      </c>
      <c r="I3" s="14">
        <v>80765.64</v>
      </c>
      <c r="J3" s="16">
        <v>2016</v>
      </c>
      <c r="K3" s="17" t="s">
        <v>10</v>
      </c>
    </row>
    <row r="4" spans="1:11" x14ac:dyDescent="0.3">
      <c r="A4" s="10" t="s">
        <v>208</v>
      </c>
      <c r="B4" s="7" t="s">
        <v>209</v>
      </c>
      <c r="C4" s="18" t="s">
        <v>11</v>
      </c>
      <c r="D4" s="19" t="s">
        <v>12</v>
      </c>
      <c r="E4" s="12" t="s">
        <v>13</v>
      </c>
      <c r="F4" s="20">
        <v>114158</v>
      </c>
      <c r="G4" s="21">
        <v>114158</v>
      </c>
      <c r="H4" s="22">
        <v>116441.16</v>
      </c>
      <c r="I4" s="21">
        <v>116441.16</v>
      </c>
      <c r="J4" s="23">
        <v>2015</v>
      </c>
      <c r="K4" s="24"/>
    </row>
    <row r="5" spans="1:11" x14ac:dyDescent="0.3">
      <c r="A5" s="10" t="s">
        <v>208</v>
      </c>
      <c r="B5" s="7" t="s">
        <v>209</v>
      </c>
      <c r="C5" s="11" t="s">
        <v>14</v>
      </c>
      <c r="D5" s="10" t="s">
        <v>15</v>
      </c>
      <c r="E5" s="12" t="s">
        <v>16</v>
      </c>
      <c r="F5" s="20">
        <v>69778</v>
      </c>
      <c r="G5" s="21">
        <v>69778</v>
      </c>
      <c r="H5" s="22">
        <v>71173.56</v>
      </c>
      <c r="I5" s="21">
        <v>71173.56</v>
      </c>
      <c r="J5" s="23">
        <v>2015</v>
      </c>
      <c r="K5" s="24"/>
    </row>
    <row r="6" spans="1:11" x14ac:dyDescent="0.3">
      <c r="A6" s="10" t="s">
        <v>208</v>
      </c>
      <c r="B6" s="7" t="s">
        <v>209</v>
      </c>
      <c r="C6" s="11" t="s">
        <v>17</v>
      </c>
      <c r="D6" s="10" t="s">
        <v>18</v>
      </c>
      <c r="E6" s="12" t="s">
        <v>19</v>
      </c>
      <c r="F6" s="20">
        <v>90096</v>
      </c>
      <c r="G6" s="21">
        <v>90096</v>
      </c>
      <c r="H6" s="22">
        <v>91897.919999999998</v>
      </c>
      <c r="I6" s="21">
        <v>91897.919999999998</v>
      </c>
      <c r="J6" s="23">
        <v>2015</v>
      </c>
      <c r="K6" s="24"/>
    </row>
    <row r="7" spans="1:11" x14ac:dyDescent="0.3">
      <c r="A7" s="10" t="s">
        <v>208</v>
      </c>
      <c r="B7" s="7" t="s">
        <v>209</v>
      </c>
      <c r="C7" s="11" t="s">
        <v>14</v>
      </c>
      <c r="D7" s="10" t="s">
        <v>15</v>
      </c>
      <c r="E7" s="12" t="s">
        <v>20</v>
      </c>
      <c r="F7" s="20">
        <v>114158</v>
      </c>
      <c r="G7" s="21">
        <v>114158</v>
      </c>
      <c r="H7" s="22">
        <v>116441.16</v>
      </c>
      <c r="I7" s="21">
        <v>116441.16</v>
      </c>
      <c r="J7" s="23">
        <v>2015</v>
      </c>
      <c r="K7" s="24"/>
    </row>
    <row r="8" spans="1:11" x14ac:dyDescent="0.3">
      <c r="A8" s="10" t="s">
        <v>208</v>
      </c>
      <c r="B8" s="7" t="s">
        <v>209</v>
      </c>
      <c r="C8" s="11" t="s">
        <v>21</v>
      </c>
      <c r="D8" s="10" t="s">
        <v>22</v>
      </c>
      <c r="E8" s="12" t="s">
        <v>23</v>
      </c>
      <c r="F8" s="20">
        <v>69778</v>
      </c>
      <c r="G8" s="21">
        <v>69778</v>
      </c>
      <c r="H8" s="22">
        <v>71173.56</v>
      </c>
      <c r="I8" s="21">
        <v>71173.56</v>
      </c>
      <c r="J8" s="23">
        <v>2015</v>
      </c>
      <c r="K8" s="24"/>
    </row>
    <row r="9" spans="1:11" x14ac:dyDescent="0.3">
      <c r="A9" s="10" t="s">
        <v>208</v>
      </c>
      <c r="B9" s="7" t="s">
        <v>209</v>
      </c>
      <c r="C9" s="11" t="s">
        <v>24</v>
      </c>
      <c r="D9" s="10" t="s">
        <v>25</v>
      </c>
      <c r="E9" s="25" t="s">
        <v>26</v>
      </c>
      <c r="F9" s="20">
        <v>69778</v>
      </c>
      <c r="G9" s="21">
        <v>69778</v>
      </c>
      <c r="H9" s="22">
        <v>71173.56</v>
      </c>
      <c r="I9" s="21">
        <v>71173.56</v>
      </c>
      <c r="J9" s="23">
        <v>2016</v>
      </c>
      <c r="K9" s="24"/>
    </row>
    <row r="10" spans="1:11" x14ac:dyDescent="0.3">
      <c r="A10" s="10" t="s">
        <v>208</v>
      </c>
      <c r="B10" s="7" t="s">
        <v>209</v>
      </c>
      <c r="C10" s="11" t="s">
        <v>27</v>
      </c>
      <c r="D10" s="10" t="s">
        <v>28</v>
      </c>
      <c r="E10" s="25" t="s">
        <v>29</v>
      </c>
      <c r="F10" s="20">
        <v>69778</v>
      </c>
      <c r="G10" s="21">
        <v>69778</v>
      </c>
      <c r="H10" s="22">
        <v>71173.56</v>
      </c>
      <c r="I10" s="21">
        <v>71173.56</v>
      </c>
      <c r="J10" s="23">
        <v>2016</v>
      </c>
      <c r="K10" s="24"/>
    </row>
    <row r="11" spans="1:11" x14ac:dyDescent="0.3">
      <c r="A11" s="10" t="s">
        <v>208</v>
      </c>
      <c r="B11" s="7" t="s">
        <v>209</v>
      </c>
      <c r="C11" s="11" t="s">
        <v>30</v>
      </c>
      <c r="D11" s="10" t="s">
        <v>31</v>
      </c>
      <c r="E11" s="12" t="s">
        <v>32</v>
      </c>
      <c r="F11" s="20">
        <v>69778</v>
      </c>
      <c r="G11" s="21">
        <v>69778</v>
      </c>
      <c r="H11" s="22">
        <v>71173.56</v>
      </c>
      <c r="I11" s="21">
        <v>71173.56</v>
      </c>
      <c r="J11" s="23">
        <v>2016</v>
      </c>
      <c r="K11" s="24"/>
    </row>
    <row r="12" spans="1:11" x14ac:dyDescent="0.3">
      <c r="A12" s="10" t="s">
        <v>208</v>
      </c>
      <c r="B12" s="7" t="s">
        <v>209</v>
      </c>
      <c r="C12" s="11" t="s">
        <v>33</v>
      </c>
      <c r="D12" s="10" t="s">
        <v>34</v>
      </c>
      <c r="E12" s="12" t="s">
        <v>35</v>
      </c>
      <c r="F12" s="20">
        <v>114158</v>
      </c>
      <c r="G12" s="21">
        <v>114158</v>
      </c>
      <c r="H12" s="22">
        <v>116441.16</v>
      </c>
      <c r="I12" s="21">
        <v>116441.16</v>
      </c>
      <c r="J12" s="23">
        <v>2015</v>
      </c>
      <c r="K12" s="24"/>
    </row>
    <row r="13" spans="1:11" x14ac:dyDescent="0.3">
      <c r="A13" s="10" t="s">
        <v>208</v>
      </c>
      <c r="B13" s="7" t="s">
        <v>209</v>
      </c>
      <c r="C13" s="11" t="s">
        <v>36</v>
      </c>
      <c r="D13" s="10" t="s">
        <v>37</v>
      </c>
      <c r="E13" s="12" t="s">
        <v>38</v>
      </c>
      <c r="F13" s="20">
        <v>114158</v>
      </c>
      <c r="G13" s="21">
        <v>114158</v>
      </c>
      <c r="H13" s="22">
        <v>116441.16</v>
      </c>
      <c r="I13" s="21">
        <v>116441.16</v>
      </c>
      <c r="J13" s="23">
        <v>2015</v>
      </c>
      <c r="K13" s="24"/>
    </row>
    <row r="14" spans="1:11" x14ac:dyDescent="0.3">
      <c r="A14" s="10" t="s">
        <v>208</v>
      </c>
      <c r="B14" s="7" t="s">
        <v>209</v>
      </c>
      <c r="C14" s="11" t="s">
        <v>39</v>
      </c>
      <c r="D14" s="10" t="s">
        <v>40</v>
      </c>
      <c r="E14" s="12" t="s">
        <v>41</v>
      </c>
      <c r="F14" s="20">
        <v>69778</v>
      </c>
      <c r="G14" s="21">
        <v>69778</v>
      </c>
      <c r="H14" s="22">
        <v>71173.56</v>
      </c>
      <c r="I14" s="21">
        <v>71173.56</v>
      </c>
      <c r="J14" s="23">
        <v>2015</v>
      </c>
      <c r="K14" s="24"/>
    </row>
    <row r="15" spans="1:11" x14ac:dyDescent="0.3">
      <c r="A15" s="10" t="s">
        <v>208</v>
      </c>
      <c r="B15" s="7" t="s">
        <v>209</v>
      </c>
      <c r="C15" s="11" t="s">
        <v>30</v>
      </c>
      <c r="D15" s="10" t="s">
        <v>31</v>
      </c>
      <c r="E15" s="12" t="s">
        <v>42</v>
      </c>
      <c r="F15" s="20">
        <v>69778</v>
      </c>
      <c r="G15" s="21">
        <v>69778</v>
      </c>
      <c r="H15" s="22">
        <v>71173.56</v>
      </c>
      <c r="I15" s="21">
        <v>71173.56</v>
      </c>
      <c r="J15" s="23">
        <v>2015</v>
      </c>
      <c r="K15" s="24"/>
    </row>
    <row r="16" spans="1:11" x14ac:dyDescent="0.3">
      <c r="A16" s="10" t="s">
        <v>208</v>
      </c>
      <c r="B16" s="7" t="s">
        <v>209</v>
      </c>
      <c r="C16" s="11" t="s">
        <v>7</v>
      </c>
      <c r="D16" s="10" t="s">
        <v>8</v>
      </c>
      <c r="E16" s="12" t="s">
        <v>43</v>
      </c>
      <c r="F16" s="20">
        <v>69778</v>
      </c>
      <c r="G16" s="21">
        <v>69778</v>
      </c>
      <c r="H16" s="22">
        <v>71173.56</v>
      </c>
      <c r="I16" s="21">
        <v>71173.56</v>
      </c>
      <c r="J16" s="23">
        <v>2015</v>
      </c>
      <c r="K16" s="24"/>
    </row>
    <row r="17" spans="1:11" x14ac:dyDescent="0.3">
      <c r="A17" s="10" t="s">
        <v>208</v>
      </c>
      <c r="B17" s="7" t="s">
        <v>209</v>
      </c>
      <c r="C17" s="11" t="s">
        <v>44</v>
      </c>
      <c r="D17" s="10" t="s">
        <v>45</v>
      </c>
      <c r="E17" s="12" t="s">
        <v>46</v>
      </c>
      <c r="F17" s="20">
        <v>114158</v>
      </c>
      <c r="G17" s="21">
        <v>114158</v>
      </c>
      <c r="H17" s="22">
        <v>116441.16</v>
      </c>
      <c r="I17" s="21">
        <v>116441.16</v>
      </c>
      <c r="J17" s="23">
        <v>2015</v>
      </c>
      <c r="K17" s="24"/>
    </row>
    <row r="18" spans="1:11" x14ac:dyDescent="0.3">
      <c r="A18" s="10" t="s">
        <v>208</v>
      </c>
      <c r="B18" s="7" t="s">
        <v>209</v>
      </c>
      <c r="C18" s="11" t="s">
        <v>47</v>
      </c>
      <c r="D18" s="10" t="s">
        <v>48</v>
      </c>
      <c r="E18" s="12" t="s">
        <v>49</v>
      </c>
      <c r="F18" s="20">
        <v>69778</v>
      </c>
      <c r="G18" s="21">
        <v>69778</v>
      </c>
      <c r="H18" s="22">
        <v>71173.56</v>
      </c>
      <c r="I18" s="21">
        <v>71173.56</v>
      </c>
      <c r="J18" s="23">
        <v>2016</v>
      </c>
      <c r="K18" s="24"/>
    </row>
    <row r="19" spans="1:11" x14ac:dyDescent="0.3">
      <c r="A19" s="10" t="s">
        <v>208</v>
      </c>
      <c r="B19" s="7" t="s">
        <v>209</v>
      </c>
      <c r="C19" s="11" t="s">
        <v>50</v>
      </c>
      <c r="D19" s="10" t="s">
        <v>51</v>
      </c>
      <c r="E19" s="12" t="s">
        <v>52</v>
      </c>
      <c r="F19" s="20">
        <v>69778</v>
      </c>
      <c r="G19" s="21">
        <v>69778</v>
      </c>
      <c r="H19" s="22">
        <v>71173.56</v>
      </c>
      <c r="I19" s="21">
        <v>71173.56</v>
      </c>
      <c r="J19" s="23">
        <v>2016</v>
      </c>
      <c r="K19" s="24"/>
    </row>
    <row r="20" spans="1:11" x14ac:dyDescent="0.3">
      <c r="A20" s="10" t="s">
        <v>208</v>
      </c>
      <c r="B20" s="7" t="s">
        <v>209</v>
      </c>
      <c r="C20" s="11" t="s">
        <v>53</v>
      </c>
      <c r="D20" s="10" t="s">
        <v>54</v>
      </c>
      <c r="E20" s="12" t="s">
        <v>55</v>
      </c>
      <c r="F20" s="20">
        <v>69778</v>
      </c>
      <c r="G20" s="21">
        <v>69778</v>
      </c>
      <c r="H20" s="22">
        <v>71173.56</v>
      </c>
      <c r="I20" s="21">
        <v>71173.56</v>
      </c>
      <c r="J20" s="23">
        <v>2015</v>
      </c>
      <c r="K20" s="24"/>
    </row>
    <row r="21" spans="1:11" x14ac:dyDescent="0.3">
      <c r="A21" s="10" t="s">
        <v>208</v>
      </c>
      <c r="B21" s="7" t="s">
        <v>209</v>
      </c>
      <c r="C21" s="11" t="s">
        <v>56</v>
      </c>
      <c r="D21" s="10" t="s">
        <v>57</v>
      </c>
      <c r="E21" s="12" t="s">
        <v>58</v>
      </c>
      <c r="F21" s="20">
        <v>69778</v>
      </c>
      <c r="G21" s="21">
        <v>69778</v>
      </c>
      <c r="H21" s="22">
        <v>71173.56</v>
      </c>
      <c r="I21" s="21">
        <v>71173.56</v>
      </c>
      <c r="J21" s="23">
        <v>2016</v>
      </c>
      <c r="K21" s="24"/>
    </row>
    <row r="22" spans="1:11" x14ac:dyDescent="0.3">
      <c r="A22" s="10" t="s">
        <v>208</v>
      </c>
      <c r="B22" s="7" t="s">
        <v>209</v>
      </c>
      <c r="C22" s="11" t="s">
        <v>59</v>
      </c>
      <c r="D22" s="10" t="s">
        <v>60</v>
      </c>
      <c r="E22" s="12" t="s">
        <v>61</v>
      </c>
      <c r="F22" s="20">
        <v>69778</v>
      </c>
      <c r="G22" s="21">
        <v>69778</v>
      </c>
      <c r="H22" s="22">
        <v>71173.56</v>
      </c>
      <c r="I22" s="21">
        <v>71173.56</v>
      </c>
      <c r="J22" s="23">
        <v>2016</v>
      </c>
      <c r="K22" s="24"/>
    </row>
    <row r="23" spans="1:11" x14ac:dyDescent="0.3">
      <c r="A23" s="10" t="s">
        <v>208</v>
      </c>
      <c r="B23" s="7" t="s">
        <v>209</v>
      </c>
      <c r="C23" s="11" t="s">
        <v>44</v>
      </c>
      <c r="D23" s="10" t="s">
        <v>45</v>
      </c>
      <c r="E23" s="12" t="s">
        <v>62</v>
      </c>
      <c r="F23" s="20">
        <v>69778</v>
      </c>
      <c r="G23" s="21">
        <v>69778</v>
      </c>
      <c r="H23" s="22">
        <v>71173.56</v>
      </c>
      <c r="I23" s="21">
        <v>71173.56</v>
      </c>
      <c r="J23" s="23">
        <v>2016</v>
      </c>
      <c r="K23" s="24"/>
    </row>
    <row r="24" spans="1:11" x14ac:dyDescent="0.3">
      <c r="A24" s="10" t="s">
        <v>208</v>
      </c>
      <c r="B24" s="7" t="s">
        <v>209</v>
      </c>
      <c r="C24" s="11" t="s">
        <v>7</v>
      </c>
      <c r="D24" s="10" t="s">
        <v>8</v>
      </c>
      <c r="E24" s="12" t="s">
        <v>63</v>
      </c>
      <c r="F24" s="20">
        <v>69778</v>
      </c>
      <c r="G24" s="21">
        <v>69778</v>
      </c>
      <c r="H24" s="22">
        <v>71173.56</v>
      </c>
      <c r="I24" s="21">
        <v>71173.56</v>
      </c>
      <c r="J24" s="23">
        <v>2016</v>
      </c>
      <c r="K24" s="24"/>
    </row>
    <row r="25" spans="1:11" x14ac:dyDescent="0.3">
      <c r="A25" s="10" t="s">
        <v>208</v>
      </c>
      <c r="B25" s="7" t="s">
        <v>209</v>
      </c>
      <c r="C25" s="11" t="s">
        <v>7</v>
      </c>
      <c r="D25" s="10" t="s">
        <v>8</v>
      </c>
      <c r="E25" s="12" t="s">
        <v>64</v>
      </c>
      <c r="F25" s="20">
        <v>104009</v>
      </c>
      <c r="G25" s="21">
        <v>104009</v>
      </c>
      <c r="H25" s="22">
        <v>106089.18000000001</v>
      </c>
      <c r="I25" s="21">
        <v>106089.18000000001</v>
      </c>
      <c r="J25" s="23">
        <v>2015</v>
      </c>
      <c r="K25" s="24"/>
    </row>
    <row r="26" spans="1:11" x14ac:dyDescent="0.3">
      <c r="A26" s="10" t="s">
        <v>208</v>
      </c>
      <c r="B26" s="7" t="s">
        <v>209</v>
      </c>
      <c r="C26" s="11" t="s">
        <v>65</v>
      </c>
      <c r="D26" s="10" t="s">
        <v>66</v>
      </c>
      <c r="E26" s="12" t="s">
        <v>67</v>
      </c>
      <c r="F26" s="20">
        <v>114158</v>
      </c>
      <c r="G26" s="21">
        <v>114158</v>
      </c>
      <c r="H26" s="22">
        <v>116441.16</v>
      </c>
      <c r="I26" s="21">
        <v>116441.16</v>
      </c>
      <c r="J26" s="23">
        <v>2015</v>
      </c>
      <c r="K26" s="24"/>
    </row>
    <row r="27" spans="1:11" x14ac:dyDescent="0.3">
      <c r="A27" s="10" t="s">
        <v>208</v>
      </c>
      <c r="B27" s="7" t="s">
        <v>209</v>
      </c>
      <c r="C27" s="11" t="s">
        <v>68</v>
      </c>
      <c r="D27" s="10" t="s">
        <v>69</v>
      </c>
      <c r="E27" s="12" t="s">
        <v>70</v>
      </c>
      <c r="F27" s="20">
        <v>69778</v>
      </c>
      <c r="G27" s="21">
        <v>69778</v>
      </c>
      <c r="H27" s="22">
        <v>71173.56</v>
      </c>
      <c r="I27" s="21">
        <v>71173.56</v>
      </c>
      <c r="J27" s="23">
        <v>2015</v>
      </c>
      <c r="K27" s="24"/>
    </row>
    <row r="28" spans="1:11" x14ac:dyDescent="0.3">
      <c r="A28" s="10" t="s">
        <v>208</v>
      </c>
      <c r="B28" s="7" t="s">
        <v>209</v>
      </c>
      <c r="C28" s="11" t="s">
        <v>14</v>
      </c>
      <c r="D28" s="10" t="s">
        <v>15</v>
      </c>
      <c r="E28" s="12" t="s">
        <v>71</v>
      </c>
      <c r="F28" s="20">
        <v>152255</v>
      </c>
      <c r="G28" s="21">
        <v>152255</v>
      </c>
      <c r="H28" s="22">
        <v>155300.1</v>
      </c>
      <c r="I28" s="21">
        <v>155300.1</v>
      </c>
      <c r="J28" s="23">
        <v>2015</v>
      </c>
      <c r="K28" s="24"/>
    </row>
    <row r="29" spans="1:11" x14ac:dyDescent="0.3">
      <c r="A29" s="10" t="s">
        <v>208</v>
      </c>
      <c r="B29" s="7" t="s">
        <v>209</v>
      </c>
      <c r="C29" s="11" t="s">
        <v>72</v>
      </c>
      <c r="D29" s="10" t="s">
        <v>73</v>
      </c>
      <c r="E29" s="12" t="s">
        <v>74</v>
      </c>
      <c r="F29" s="20">
        <v>69778</v>
      </c>
      <c r="G29" s="21">
        <v>69778</v>
      </c>
      <c r="H29" s="22">
        <v>71173.56</v>
      </c>
      <c r="I29" s="21">
        <v>71173.56</v>
      </c>
      <c r="J29" s="23">
        <v>2015</v>
      </c>
      <c r="K29" s="24"/>
    </row>
    <row r="30" spans="1:11" x14ac:dyDescent="0.3">
      <c r="A30" s="10" t="s">
        <v>208</v>
      </c>
      <c r="B30" s="7" t="s">
        <v>209</v>
      </c>
      <c r="C30" s="11" t="s">
        <v>14</v>
      </c>
      <c r="D30" s="10" t="s">
        <v>15</v>
      </c>
      <c r="E30" s="12" t="s">
        <v>75</v>
      </c>
      <c r="F30" s="20">
        <v>82477</v>
      </c>
      <c r="G30" s="21">
        <v>82477</v>
      </c>
      <c r="H30" s="22">
        <v>84126.540000000008</v>
      </c>
      <c r="I30" s="21">
        <v>84126.540000000008</v>
      </c>
      <c r="J30" s="23">
        <v>2015</v>
      </c>
      <c r="K30" s="24"/>
    </row>
    <row r="31" spans="1:11" x14ac:dyDescent="0.3">
      <c r="A31" s="10" t="s">
        <v>208</v>
      </c>
      <c r="B31" s="7" t="s">
        <v>209</v>
      </c>
      <c r="C31" s="11" t="s">
        <v>56</v>
      </c>
      <c r="D31" s="10" t="s">
        <v>57</v>
      </c>
      <c r="E31" s="12" t="s">
        <v>76</v>
      </c>
      <c r="F31" s="20">
        <v>69778</v>
      </c>
      <c r="G31" s="21">
        <v>69778</v>
      </c>
      <c r="H31" s="22">
        <v>71173.56</v>
      </c>
      <c r="I31" s="21">
        <v>71173.56</v>
      </c>
      <c r="J31" s="23">
        <v>2015</v>
      </c>
      <c r="K31" s="24"/>
    </row>
    <row r="32" spans="1:11" x14ac:dyDescent="0.3">
      <c r="A32" s="10" t="s">
        <v>208</v>
      </c>
      <c r="B32" s="7" t="s">
        <v>209</v>
      </c>
      <c r="C32" s="11" t="s">
        <v>77</v>
      </c>
      <c r="D32" s="10" t="s">
        <v>78</v>
      </c>
      <c r="E32" s="12" t="s">
        <v>79</v>
      </c>
      <c r="F32" s="20">
        <v>69778</v>
      </c>
      <c r="G32" s="21">
        <v>69778</v>
      </c>
      <c r="H32" s="22">
        <v>71173.56</v>
      </c>
      <c r="I32" s="21">
        <v>71173.56</v>
      </c>
      <c r="J32" s="26">
        <v>2015</v>
      </c>
      <c r="K32" s="24"/>
    </row>
    <row r="33" spans="1:11" x14ac:dyDescent="0.3">
      <c r="A33" s="10" t="s">
        <v>208</v>
      </c>
      <c r="B33" s="7" t="s">
        <v>209</v>
      </c>
      <c r="C33" s="11" t="s">
        <v>33</v>
      </c>
      <c r="D33" s="10" t="s">
        <v>34</v>
      </c>
      <c r="E33" s="12" t="s">
        <v>80</v>
      </c>
      <c r="F33" s="20">
        <v>69778</v>
      </c>
      <c r="G33" s="21">
        <v>69778</v>
      </c>
      <c r="H33" s="22">
        <v>71173.56</v>
      </c>
      <c r="I33" s="21">
        <v>71173.56</v>
      </c>
      <c r="J33" s="23">
        <v>2016</v>
      </c>
      <c r="K33" s="24"/>
    </row>
    <row r="34" spans="1:11" x14ac:dyDescent="0.3">
      <c r="A34" s="10" t="s">
        <v>208</v>
      </c>
      <c r="B34" s="7" t="s">
        <v>209</v>
      </c>
      <c r="C34" s="11" t="s">
        <v>81</v>
      </c>
      <c r="D34" s="10" t="s">
        <v>82</v>
      </c>
      <c r="E34" s="27" t="s">
        <v>83</v>
      </c>
      <c r="F34" s="28">
        <v>114158</v>
      </c>
      <c r="G34" s="29">
        <v>114158</v>
      </c>
      <c r="H34" s="30">
        <v>116441.16</v>
      </c>
      <c r="I34" s="29">
        <v>116441.16</v>
      </c>
      <c r="J34" s="23">
        <v>2015</v>
      </c>
      <c r="K34" s="24"/>
    </row>
    <row r="35" spans="1:11" x14ac:dyDescent="0.3">
      <c r="A35" s="10" t="s">
        <v>208</v>
      </c>
      <c r="B35" s="40" t="s">
        <v>210</v>
      </c>
      <c r="C35" s="41" t="s">
        <v>84</v>
      </c>
      <c r="D35" s="42"/>
      <c r="E35" s="43"/>
      <c r="F35" s="44">
        <f>SUM(F3:F34)</f>
        <v>2702685</v>
      </c>
      <c r="G35" s="45">
        <f>SUM(G3:G34)</f>
        <v>2702685</v>
      </c>
      <c r="H35" s="46">
        <f>SUM(H3:H34)</f>
        <v>2756738.7000000011</v>
      </c>
      <c r="I35" s="46">
        <f>SUM(I3:I34)</f>
        <v>2756738.7000000011</v>
      </c>
      <c r="J35" s="47"/>
      <c r="K35" s="42"/>
    </row>
    <row r="36" spans="1:11" x14ac:dyDescent="0.3">
      <c r="A36" s="10" t="s">
        <v>208</v>
      </c>
      <c r="B36" s="31" t="s">
        <v>85</v>
      </c>
      <c r="C36" s="32" t="s">
        <v>86</v>
      </c>
      <c r="D36" s="10" t="s">
        <v>87</v>
      </c>
      <c r="E36" s="33" t="s">
        <v>85</v>
      </c>
      <c r="F36" s="14">
        <v>12000</v>
      </c>
      <c r="G36" s="14">
        <v>12000</v>
      </c>
      <c r="H36" s="21">
        <v>12000</v>
      </c>
      <c r="I36" s="21">
        <v>12854.3</v>
      </c>
      <c r="J36" s="24"/>
      <c r="K36" s="24"/>
    </row>
    <row r="37" spans="1:11" x14ac:dyDescent="0.3">
      <c r="A37" s="10" t="s">
        <v>208</v>
      </c>
      <c r="B37" s="34" t="s">
        <v>85</v>
      </c>
      <c r="C37" s="32" t="s">
        <v>88</v>
      </c>
      <c r="D37" s="10" t="s">
        <v>89</v>
      </c>
      <c r="E37" s="33" t="s">
        <v>85</v>
      </c>
      <c r="F37" s="21">
        <v>8370.18</v>
      </c>
      <c r="G37" s="21">
        <v>10284.299999999999</v>
      </c>
      <c r="H37" s="21">
        <v>10284.299999999999</v>
      </c>
      <c r="I37" s="21">
        <v>10960.1</v>
      </c>
      <c r="J37" s="24"/>
      <c r="K37" s="24"/>
    </row>
    <row r="38" spans="1:11" x14ac:dyDescent="0.3">
      <c r="A38" s="10" t="s">
        <v>208</v>
      </c>
      <c r="B38" s="34" t="s">
        <v>85</v>
      </c>
      <c r="C38" s="32" t="s">
        <v>90</v>
      </c>
      <c r="D38" s="10" t="s">
        <v>91</v>
      </c>
      <c r="E38" s="33" t="s">
        <v>85</v>
      </c>
      <c r="F38" s="21">
        <v>12000</v>
      </c>
      <c r="G38" s="21">
        <v>12000</v>
      </c>
      <c r="H38" s="21">
        <v>12000</v>
      </c>
      <c r="I38" s="21">
        <v>12878.36</v>
      </c>
      <c r="J38" s="24"/>
      <c r="K38" s="24"/>
    </row>
    <row r="39" spans="1:11" x14ac:dyDescent="0.3">
      <c r="A39" s="10" t="s">
        <v>208</v>
      </c>
      <c r="B39" s="34" t="s">
        <v>85</v>
      </c>
      <c r="C39" s="32" t="s">
        <v>92</v>
      </c>
      <c r="D39" s="10" t="s">
        <v>93</v>
      </c>
      <c r="E39" s="33" t="s">
        <v>85</v>
      </c>
      <c r="F39" s="21">
        <v>12000</v>
      </c>
      <c r="G39" s="21">
        <v>12000</v>
      </c>
      <c r="H39" s="21">
        <v>12000</v>
      </c>
      <c r="I39" s="21">
        <v>12847.1</v>
      </c>
      <c r="J39" s="24"/>
      <c r="K39" s="24"/>
    </row>
    <row r="40" spans="1:11" x14ac:dyDescent="0.3">
      <c r="A40" s="10" t="s">
        <v>208</v>
      </c>
      <c r="B40" s="34" t="s">
        <v>85</v>
      </c>
      <c r="C40" s="32" t="s">
        <v>94</v>
      </c>
      <c r="D40" s="10" t="s">
        <v>95</v>
      </c>
      <c r="E40" s="33" t="s">
        <v>85</v>
      </c>
      <c r="F40" s="21">
        <v>12000</v>
      </c>
      <c r="G40" s="21">
        <v>12000</v>
      </c>
      <c r="H40" s="21">
        <v>12000</v>
      </c>
      <c r="I40" s="21">
        <v>12865.28</v>
      </c>
      <c r="J40" s="24"/>
      <c r="K40" s="24"/>
    </row>
    <row r="41" spans="1:11" x14ac:dyDescent="0.3">
      <c r="A41" s="10" t="s">
        <v>208</v>
      </c>
      <c r="B41" s="34" t="s">
        <v>85</v>
      </c>
      <c r="C41" s="32" t="s">
        <v>96</v>
      </c>
      <c r="D41" s="10" t="s">
        <v>97</v>
      </c>
      <c r="E41" s="33" t="s">
        <v>85</v>
      </c>
      <c r="F41" s="21">
        <v>0</v>
      </c>
      <c r="G41" s="21">
        <v>0</v>
      </c>
      <c r="H41" s="21">
        <v>0</v>
      </c>
      <c r="I41" s="21">
        <v>12737.24</v>
      </c>
      <c r="J41" s="24"/>
      <c r="K41" s="24"/>
    </row>
    <row r="42" spans="1:11" x14ac:dyDescent="0.3">
      <c r="A42" s="10" t="s">
        <v>208</v>
      </c>
      <c r="B42" s="34" t="s">
        <v>85</v>
      </c>
      <c r="C42" s="32" t="s">
        <v>98</v>
      </c>
      <c r="D42" s="10" t="s">
        <v>99</v>
      </c>
      <c r="E42" s="33" t="s">
        <v>85</v>
      </c>
      <c r="F42" s="21">
        <v>12000</v>
      </c>
      <c r="G42" s="21">
        <v>12000</v>
      </c>
      <c r="H42" s="21">
        <v>12000</v>
      </c>
      <c r="I42" s="21">
        <v>12832.04</v>
      </c>
      <c r="J42" s="24"/>
      <c r="K42" s="24"/>
    </row>
    <row r="43" spans="1:11" x14ac:dyDescent="0.3">
      <c r="A43" s="10" t="s">
        <v>208</v>
      </c>
      <c r="B43" s="34" t="s">
        <v>85</v>
      </c>
      <c r="C43" s="32" t="s">
        <v>100</v>
      </c>
      <c r="D43" s="10" t="s">
        <v>101</v>
      </c>
      <c r="E43" s="33" t="s">
        <v>85</v>
      </c>
      <c r="F43" s="21">
        <v>9172.7999999999993</v>
      </c>
      <c r="G43" s="21">
        <v>12000</v>
      </c>
      <c r="H43" s="21">
        <v>12000</v>
      </c>
      <c r="I43" s="21">
        <v>12714.68</v>
      </c>
      <c r="J43" s="24"/>
      <c r="K43" s="24"/>
    </row>
    <row r="44" spans="1:11" x14ac:dyDescent="0.3">
      <c r="A44" s="10" t="s">
        <v>208</v>
      </c>
      <c r="B44" s="34" t="s">
        <v>85</v>
      </c>
      <c r="C44" s="32" t="s">
        <v>102</v>
      </c>
      <c r="D44" s="10" t="s">
        <v>103</v>
      </c>
      <c r="E44" s="33" t="s">
        <v>85</v>
      </c>
      <c r="F44" s="21">
        <v>0</v>
      </c>
      <c r="G44" s="21">
        <v>10789.74</v>
      </c>
      <c r="H44" s="21">
        <v>10789.74</v>
      </c>
      <c r="I44" s="21">
        <v>11474.18</v>
      </c>
      <c r="J44" s="24"/>
      <c r="K44" s="24"/>
    </row>
    <row r="45" spans="1:11" x14ac:dyDescent="0.3">
      <c r="A45" s="10" t="s">
        <v>208</v>
      </c>
      <c r="B45" s="34" t="s">
        <v>85</v>
      </c>
      <c r="C45" s="32" t="s">
        <v>104</v>
      </c>
      <c r="D45" s="10" t="s">
        <v>105</v>
      </c>
      <c r="E45" s="33" t="s">
        <v>85</v>
      </c>
      <c r="F45" s="21">
        <v>0</v>
      </c>
      <c r="G45" s="21">
        <v>12000</v>
      </c>
      <c r="H45" s="21">
        <v>12000</v>
      </c>
      <c r="I45" s="21">
        <v>12743.6</v>
      </c>
      <c r="J45" s="24"/>
      <c r="K45" s="24"/>
    </row>
    <row r="46" spans="1:11" x14ac:dyDescent="0.3">
      <c r="A46" s="10" t="s">
        <v>208</v>
      </c>
      <c r="B46" s="34" t="s">
        <v>85</v>
      </c>
      <c r="C46" s="32" t="s">
        <v>106</v>
      </c>
      <c r="D46" s="10" t="s">
        <v>107</v>
      </c>
      <c r="E46" s="33" t="s">
        <v>85</v>
      </c>
      <c r="F46" s="21">
        <v>6000</v>
      </c>
      <c r="G46" s="21">
        <v>6367.14</v>
      </c>
      <c r="H46" s="21">
        <v>0</v>
      </c>
      <c r="I46" s="21">
        <v>0</v>
      </c>
      <c r="J46" s="24"/>
      <c r="K46" s="24"/>
    </row>
    <row r="47" spans="1:11" x14ac:dyDescent="0.3">
      <c r="A47" s="10" t="s">
        <v>208</v>
      </c>
      <c r="B47" s="34" t="s">
        <v>85</v>
      </c>
      <c r="C47" s="32" t="s">
        <v>108</v>
      </c>
      <c r="D47" s="10" t="s">
        <v>107</v>
      </c>
      <c r="E47" s="33" t="s">
        <v>85</v>
      </c>
      <c r="F47" s="21">
        <v>6000</v>
      </c>
      <c r="G47" s="21">
        <v>0</v>
      </c>
      <c r="H47" s="21">
        <v>0</v>
      </c>
      <c r="I47" s="21">
        <v>0</v>
      </c>
      <c r="J47" s="24"/>
      <c r="K47" s="24"/>
    </row>
    <row r="48" spans="1:11" x14ac:dyDescent="0.3">
      <c r="A48" s="10" t="s">
        <v>208</v>
      </c>
      <c r="B48" s="34" t="s">
        <v>85</v>
      </c>
      <c r="C48" s="32" t="s">
        <v>109</v>
      </c>
      <c r="D48" s="10" t="s">
        <v>110</v>
      </c>
      <c r="E48" s="33" t="s">
        <v>85</v>
      </c>
      <c r="F48" s="21">
        <v>10822.14</v>
      </c>
      <c r="G48" s="21">
        <v>0</v>
      </c>
      <c r="H48" s="21">
        <v>0</v>
      </c>
      <c r="I48" s="21">
        <v>0</v>
      </c>
      <c r="J48" s="24"/>
      <c r="K48" s="24"/>
    </row>
    <row r="49" spans="1:11" x14ac:dyDescent="0.3">
      <c r="A49" s="10" t="s">
        <v>208</v>
      </c>
      <c r="B49" s="34" t="s">
        <v>85</v>
      </c>
      <c r="C49" s="32" t="s">
        <v>111</v>
      </c>
      <c r="D49" s="10" t="s">
        <v>107</v>
      </c>
      <c r="E49" s="33" t="s">
        <v>85</v>
      </c>
      <c r="F49" s="21">
        <v>6000</v>
      </c>
      <c r="G49" s="21">
        <v>6440.85</v>
      </c>
      <c r="H49" s="21">
        <v>0</v>
      </c>
      <c r="I49" s="21">
        <v>0</v>
      </c>
      <c r="J49" s="24"/>
      <c r="K49" s="24"/>
    </row>
    <row r="50" spans="1:11" x14ac:dyDescent="0.3">
      <c r="A50" s="10" t="s">
        <v>208</v>
      </c>
      <c r="B50" s="34" t="s">
        <v>85</v>
      </c>
      <c r="C50" s="32" t="s">
        <v>112</v>
      </c>
      <c r="D50" s="10" t="s">
        <v>12</v>
      </c>
      <c r="E50" s="33" t="s">
        <v>85</v>
      </c>
      <c r="F50" s="29">
        <v>31500</v>
      </c>
      <c r="G50" s="29">
        <v>31500</v>
      </c>
      <c r="H50" s="21">
        <v>31500</v>
      </c>
      <c r="I50" s="21">
        <v>31500</v>
      </c>
      <c r="J50" s="24"/>
      <c r="K50" s="24"/>
    </row>
    <row r="51" spans="1:11" x14ac:dyDescent="0.3">
      <c r="A51" s="10" t="s">
        <v>208</v>
      </c>
      <c r="B51" s="10" t="s">
        <v>113</v>
      </c>
      <c r="C51" s="11" t="s">
        <v>114</v>
      </c>
      <c r="D51" s="24"/>
      <c r="E51" s="23"/>
      <c r="F51" s="35">
        <f>SUM(F36:F50)</f>
        <v>137865.12</v>
      </c>
      <c r="G51" s="35">
        <f t="shared" ref="G51:I51" si="0">SUM(G36:G50)</f>
        <v>149382.03000000003</v>
      </c>
      <c r="H51" s="24">
        <f t="shared" si="0"/>
        <v>136574.04</v>
      </c>
      <c r="I51" s="24">
        <f t="shared" si="0"/>
        <v>156406.88</v>
      </c>
      <c r="J51" s="24"/>
      <c r="K51" s="24"/>
    </row>
    <row r="52" spans="1:11" x14ac:dyDescent="0.3">
      <c r="A52" s="11"/>
      <c r="B52" s="34" t="s">
        <v>115</v>
      </c>
      <c r="C52" s="36" t="s">
        <v>116</v>
      </c>
      <c r="D52" s="10" t="s">
        <v>107</v>
      </c>
      <c r="E52" s="36" t="s">
        <v>85</v>
      </c>
      <c r="F52" s="21">
        <v>1550.8</v>
      </c>
      <c r="G52" s="21">
        <v>1550.8</v>
      </c>
      <c r="H52" s="21">
        <v>0</v>
      </c>
      <c r="I52" s="21">
        <v>0</v>
      </c>
      <c r="J52" s="24"/>
      <c r="K52" s="24"/>
    </row>
    <row r="53" spans="1:11" x14ac:dyDescent="0.3">
      <c r="A53" s="11"/>
      <c r="B53" s="34" t="s">
        <v>115</v>
      </c>
      <c r="C53" s="36" t="s">
        <v>117</v>
      </c>
      <c r="D53" s="10" t="s">
        <v>107</v>
      </c>
      <c r="E53" s="36" t="s">
        <v>85</v>
      </c>
      <c r="F53" s="21">
        <v>7867.81</v>
      </c>
      <c r="G53" s="21">
        <v>12403.8</v>
      </c>
      <c r="H53" s="21">
        <v>0</v>
      </c>
      <c r="I53" s="21">
        <v>0</v>
      </c>
      <c r="J53" s="24"/>
      <c r="K53" s="24"/>
    </row>
    <row r="54" spans="1:11" x14ac:dyDescent="0.3">
      <c r="A54" s="11"/>
      <c r="B54" s="34" t="s">
        <v>115</v>
      </c>
      <c r="C54" s="36" t="s">
        <v>118</v>
      </c>
      <c r="D54" s="10" t="s">
        <v>107</v>
      </c>
      <c r="E54" s="36" t="s">
        <v>85</v>
      </c>
      <c r="F54" s="21">
        <v>1152.68</v>
      </c>
      <c r="G54" s="21">
        <v>0</v>
      </c>
      <c r="H54" s="21">
        <v>0</v>
      </c>
      <c r="I54" s="21">
        <v>0</v>
      </c>
      <c r="J54" s="24"/>
      <c r="K54" s="24"/>
    </row>
    <row r="55" spans="1:11" x14ac:dyDescent="0.3">
      <c r="A55" s="11"/>
      <c r="B55" s="34" t="s">
        <v>115</v>
      </c>
      <c r="C55" s="36" t="s">
        <v>119</v>
      </c>
      <c r="D55" s="10" t="s">
        <v>107</v>
      </c>
      <c r="E55" s="36" t="s">
        <v>85</v>
      </c>
      <c r="F55" s="21">
        <v>7469.29</v>
      </c>
      <c r="G55" s="21">
        <v>0</v>
      </c>
      <c r="H55" s="21">
        <v>0</v>
      </c>
      <c r="I55" s="21">
        <v>0</v>
      </c>
      <c r="J55" s="24"/>
      <c r="K55" s="24"/>
    </row>
    <row r="56" spans="1:11" x14ac:dyDescent="0.3">
      <c r="A56" s="11"/>
      <c r="B56" s="34" t="s">
        <v>115</v>
      </c>
      <c r="C56" s="36" t="s">
        <v>120</v>
      </c>
      <c r="D56" s="10" t="s">
        <v>107</v>
      </c>
      <c r="E56" s="36" t="s">
        <v>85</v>
      </c>
      <c r="F56" s="21">
        <v>1000.24</v>
      </c>
      <c r="G56" s="21">
        <v>0</v>
      </c>
      <c r="H56" s="21">
        <v>0</v>
      </c>
      <c r="I56" s="21">
        <v>0</v>
      </c>
      <c r="J56" s="24"/>
      <c r="K56" s="24"/>
    </row>
    <row r="57" spans="1:11" x14ac:dyDescent="0.3">
      <c r="A57" s="11"/>
      <c r="B57" s="34" t="s">
        <v>115</v>
      </c>
      <c r="C57" s="36" t="s">
        <v>121</v>
      </c>
      <c r="D57" s="10" t="s">
        <v>107</v>
      </c>
      <c r="E57" s="36" t="s">
        <v>85</v>
      </c>
      <c r="F57" s="21">
        <v>2609</v>
      </c>
      <c r="G57" s="21">
        <v>2641.56</v>
      </c>
      <c r="H57" s="21">
        <v>0</v>
      </c>
      <c r="I57" s="21">
        <v>0</v>
      </c>
      <c r="J57" s="24"/>
      <c r="K57" s="24"/>
    </row>
    <row r="58" spans="1:11" x14ac:dyDescent="0.3">
      <c r="A58" s="11"/>
      <c r="B58" s="34" t="s">
        <v>115</v>
      </c>
      <c r="C58" s="36" t="s">
        <v>122</v>
      </c>
      <c r="D58" s="10" t="s">
        <v>107</v>
      </c>
      <c r="E58" s="36" t="s">
        <v>85</v>
      </c>
      <c r="F58" s="37">
        <v>8061.4</v>
      </c>
      <c r="G58" s="37">
        <v>12403.8</v>
      </c>
      <c r="H58" s="21">
        <v>0</v>
      </c>
      <c r="I58" s="21">
        <v>0</v>
      </c>
      <c r="J58" s="24"/>
      <c r="K58" s="24"/>
    </row>
    <row r="59" spans="1:11" x14ac:dyDescent="0.3">
      <c r="A59" s="11"/>
      <c r="B59" s="34" t="s">
        <v>115</v>
      </c>
      <c r="C59" s="36" t="s">
        <v>123</v>
      </c>
      <c r="D59" s="10" t="s">
        <v>107</v>
      </c>
      <c r="E59" s="36" t="s">
        <v>85</v>
      </c>
      <c r="F59" s="37">
        <v>2351.48</v>
      </c>
      <c r="G59" s="37">
        <v>2351.48</v>
      </c>
      <c r="H59" s="21">
        <v>0</v>
      </c>
      <c r="I59" s="21">
        <v>0</v>
      </c>
      <c r="J59" s="24"/>
      <c r="K59" s="24"/>
    </row>
    <row r="60" spans="1:11" x14ac:dyDescent="0.3">
      <c r="A60" s="11"/>
      <c r="B60" s="34" t="s">
        <v>115</v>
      </c>
      <c r="C60" s="36" t="s">
        <v>124</v>
      </c>
      <c r="D60" s="10" t="s">
        <v>107</v>
      </c>
      <c r="E60" s="36" t="s">
        <v>85</v>
      </c>
      <c r="F60" s="37">
        <v>1245.92</v>
      </c>
      <c r="G60" s="37">
        <v>1245.92</v>
      </c>
      <c r="H60" s="21">
        <v>0</v>
      </c>
      <c r="I60" s="21">
        <v>0</v>
      </c>
      <c r="J60" s="24"/>
      <c r="K60" s="24"/>
    </row>
    <row r="61" spans="1:11" x14ac:dyDescent="0.3">
      <c r="A61" s="11"/>
      <c r="B61" s="34" t="s">
        <v>115</v>
      </c>
      <c r="C61" s="36" t="s">
        <v>125</v>
      </c>
      <c r="D61" s="10" t="s">
        <v>107</v>
      </c>
      <c r="E61" s="36" t="s">
        <v>85</v>
      </c>
      <c r="F61" s="37">
        <v>1598.16</v>
      </c>
      <c r="G61" s="21">
        <v>0</v>
      </c>
      <c r="H61" s="21">
        <v>0</v>
      </c>
      <c r="I61" s="21">
        <v>0</v>
      </c>
      <c r="J61" s="24"/>
      <c r="K61" s="24"/>
    </row>
    <row r="62" spans="1:11" x14ac:dyDescent="0.3">
      <c r="A62" s="11"/>
      <c r="B62" s="34" t="s">
        <v>115</v>
      </c>
      <c r="C62" s="36" t="s">
        <v>126</v>
      </c>
      <c r="D62" s="10"/>
      <c r="E62" s="36" t="s">
        <v>85</v>
      </c>
      <c r="F62" s="37">
        <v>911.44</v>
      </c>
      <c r="G62" s="21">
        <v>0</v>
      </c>
      <c r="H62" s="21">
        <v>0</v>
      </c>
      <c r="I62" s="21">
        <v>0</v>
      </c>
      <c r="J62" s="24"/>
      <c r="K62" s="24"/>
    </row>
    <row r="63" spans="1:11" x14ac:dyDescent="0.3">
      <c r="A63" s="11" t="s">
        <v>208</v>
      </c>
      <c r="B63" s="34" t="s">
        <v>115</v>
      </c>
      <c r="C63" s="32" t="s">
        <v>127</v>
      </c>
      <c r="D63" s="10" t="s">
        <v>87</v>
      </c>
      <c r="E63" s="32" t="s">
        <v>85</v>
      </c>
      <c r="F63" s="21">
        <v>10034.56</v>
      </c>
      <c r="G63" s="21">
        <v>13403.8</v>
      </c>
      <c r="H63" s="21">
        <v>11748.25</v>
      </c>
      <c r="I63" s="21">
        <v>11139.63</v>
      </c>
      <c r="J63" s="24"/>
      <c r="K63" s="24"/>
    </row>
    <row r="64" spans="1:11" x14ac:dyDescent="0.3">
      <c r="A64" s="11" t="s">
        <v>208</v>
      </c>
      <c r="B64" s="34" t="s">
        <v>115</v>
      </c>
      <c r="C64" s="32" t="s">
        <v>128</v>
      </c>
      <c r="D64" s="10" t="s">
        <v>89</v>
      </c>
      <c r="E64" s="36" t="s">
        <v>85</v>
      </c>
      <c r="F64" s="21">
        <v>8536.06</v>
      </c>
      <c r="G64" s="21">
        <v>12403.8</v>
      </c>
      <c r="H64" s="21">
        <v>9689.2000000000007</v>
      </c>
      <c r="I64" s="21">
        <v>9020.8799999999992</v>
      </c>
      <c r="J64" s="24"/>
      <c r="K64" s="24"/>
    </row>
    <row r="65" spans="1:11" x14ac:dyDescent="0.3">
      <c r="A65" s="11" t="s">
        <v>208</v>
      </c>
      <c r="B65" s="34" t="s">
        <v>115</v>
      </c>
      <c r="C65" s="32" t="s">
        <v>129</v>
      </c>
      <c r="D65" s="10" t="s">
        <v>130</v>
      </c>
      <c r="E65" s="36" t="s">
        <v>85</v>
      </c>
      <c r="F65" s="21">
        <v>0</v>
      </c>
      <c r="G65" s="21">
        <v>0</v>
      </c>
      <c r="H65" s="21">
        <v>3120.8</v>
      </c>
      <c r="I65" s="21">
        <v>3756</v>
      </c>
      <c r="J65" s="24"/>
      <c r="K65" s="24"/>
    </row>
    <row r="66" spans="1:11" x14ac:dyDescent="0.3">
      <c r="A66" s="11" t="s">
        <v>208</v>
      </c>
      <c r="B66" s="34" t="s">
        <v>115</v>
      </c>
      <c r="C66" s="32" t="s">
        <v>131</v>
      </c>
      <c r="D66" s="10" t="s">
        <v>91</v>
      </c>
      <c r="E66" s="36" t="s">
        <v>85</v>
      </c>
      <c r="F66" s="21">
        <v>10117.99</v>
      </c>
      <c r="G66" s="21">
        <v>13403.8</v>
      </c>
      <c r="H66" s="21">
        <v>11801.53</v>
      </c>
      <c r="I66" s="21">
        <v>11254.89</v>
      </c>
      <c r="J66" s="24"/>
      <c r="K66" s="24"/>
    </row>
    <row r="67" spans="1:11" x14ac:dyDescent="0.3">
      <c r="A67" s="11" t="s">
        <v>208</v>
      </c>
      <c r="B67" s="34" t="s">
        <v>115</v>
      </c>
      <c r="C67" s="32" t="s">
        <v>132</v>
      </c>
      <c r="D67" s="10" t="s">
        <v>93</v>
      </c>
      <c r="E67" s="36" t="s">
        <v>85</v>
      </c>
      <c r="F67" s="21">
        <v>9832.06</v>
      </c>
      <c r="G67" s="21">
        <v>13403.8</v>
      </c>
      <c r="H67" s="21">
        <v>11475.19</v>
      </c>
      <c r="I67" s="21">
        <v>10857.13</v>
      </c>
      <c r="J67" s="24"/>
      <c r="K67" s="24"/>
    </row>
    <row r="68" spans="1:11" x14ac:dyDescent="0.3">
      <c r="A68" s="11" t="s">
        <v>208</v>
      </c>
      <c r="B68" s="34" t="s">
        <v>115</v>
      </c>
      <c r="C68" s="32" t="s">
        <v>133</v>
      </c>
      <c r="D68" s="10" t="s">
        <v>95</v>
      </c>
      <c r="E68" s="36" t="s">
        <v>85</v>
      </c>
      <c r="F68" s="21">
        <v>9612.5499999999993</v>
      </c>
      <c r="G68" s="21">
        <v>13403.8</v>
      </c>
      <c r="H68" s="21">
        <v>11201.02</v>
      </c>
      <c r="I68" s="21">
        <v>10545.25</v>
      </c>
      <c r="J68" s="24"/>
      <c r="K68" s="24"/>
    </row>
    <row r="69" spans="1:11" x14ac:dyDescent="0.3">
      <c r="A69" s="11" t="s">
        <v>208</v>
      </c>
      <c r="B69" s="34" t="s">
        <v>115</v>
      </c>
      <c r="C69" s="32" t="s">
        <v>134</v>
      </c>
      <c r="D69" s="10" t="s">
        <v>135</v>
      </c>
      <c r="E69" s="36" t="s">
        <v>85</v>
      </c>
      <c r="F69" s="21">
        <v>0</v>
      </c>
      <c r="G69" s="21">
        <v>0</v>
      </c>
      <c r="H69" s="21">
        <v>3312.32</v>
      </c>
      <c r="I69" s="21">
        <v>3878</v>
      </c>
      <c r="J69" s="24"/>
      <c r="K69" s="24"/>
    </row>
    <row r="70" spans="1:11" x14ac:dyDescent="0.3">
      <c r="A70" s="11" t="s">
        <v>208</v>
      </c>
      <c r="B70" s="34" t="s">
        <v>115</v>
      </c>
      <c r="C70" s="32" t="s">
        <v>136</v>
      </c>
      <c r="D70" s="10" t="s">
        <v>137</v>
      </c>
      <c r="E70" s="36" t="s">
        <v>85</v>
      </c>
      <c r="F70" s="21">
        <v>4232.5600000000004</v>
      </c>
      <c r="G70" s="21">
        <v>4174.84</v>
      </c>
      <c r="H70" s="21">
        <v>3937.28</v>
      </c>
      <c r="I70" s="21">
        <v>4826</v>
      </c>
      <c r="J70" s="24"/>
      <c r="K70" s="24"/>
    </row>
    <row r="71" spans="1:11" x14ac:dyDescent="0.3">
      <c r="A71" s="11" t="s">
        <v>208</v>
      </c>
      <c r="B71" s="34" t="s">
        <v>115</v>
      </c>
      <c r="C71" s="32" t="s">
        <v>138</v>
      </c>
      <c r="D71" s="10" t="s">
        <v>97</v>
      </c>
      <c r="E71" s="36" t="s">
        <v>85</v>
      </c>
      <c r="F71" s="21">
        <v>0</v>
      </c>
      <c r="G71" s="21">
        <v>0</v>
      </c>
      <c r="H71" s="21">
        <v>4469.84</v>
      </c>
      <c r="I71" s="21">
        <v>9863.86</v>
      </c>
      <c r="J71" s="24"/>
      <c r="K71" s="24"/>
    </row>
    <row r="72" spans="1:11" x14ac:dyDescent="0.3">
      <c r="A72" s="11" t="s">
        <v>208</v>
      </c>
      <c r="B72" s="34" t="s">
        <v>115</v>
      </c>
      <c r="C72" s="32" t="s">
        <v>139</v>
      </c>
      <c r="D72" s="10" t="s">
        <v>99</v>
      </c>
      <c r="E72" s="36" t="s">
        <v>85</v>
      </c>
      <c r="F72" s="21">
        <v>9647.3799999999992</v>
      </c>
      <c r="G72" s="21">
        <v>13403.8</v>
      </c>
      <c r="H72" s="21">
        <v>11208.79</v>
      </c>
      <c r="I72" s="21">
        <v>10668.42</v>
      </c>
      <c r="J72" s="24"/>
      <c r="K72" s="24"/>
    </row>
    <row r="73" spans="1:11" x14ac:dyDescent="0.3">
      <c r="A73" s="11" t="s">
        <v>208</v>
      </c>
      <c r="B73" s="34" t="s">
        <v>115</v>
      </c>
      <c r="C73" s="32" t="s">
        <v>140</v>
      </c>
      <c r="D73" s="10" t="s">
        <v>101</v>
      </c>
      <c r="E73" s="36" t="s">
        <v>85</v>
      </c>
      <c r="F73" s="21">
        <v>8722.36</v>
      </c>
      <c r="G73" s="21">
        <v>12403.8</v>
      </c>
      <c r="H73" s="21">
        <v>9940.06</v>
      </c>
      <c r="I73" s="21">
        <v>9305.64</v>
      </c>
      <c r="J73" s="24"/>
      <c r="K73" s="24"/>
    </row>
    <row r="74" spans="1:11" x14ac:dyDescent="0.3">
      <c r="A74" s="11" t="s">
        <v>208</v>
      </c>
      <c r="B74" s="34" t="s">
        <v>115</v>
      </c>
      <c r="C74" s="32" t="s">
        <v>141</v>
      </c>
      <c r="D74" s="10" t="s">
        <v>142</v>
      </c>
      <c r="E74" s="36" t="s">
        <v>85</v>
      </c>
      <c r="F74" s="21">
        <v>1684</v>
      </c>
      <c r="G74" s="21">
        <v>1698.8</v>
      </c>
      <c r="H74" s="21">
        <v>1536.56</v>
      </c>
      <c r="I74" s="21">
        <v>1892</v>
      </c>
      <c r="J74" s="24"/>
      <c r="K74" s="24"/>
    </row>
    <row r="75" spans="1:11" x14ac:dyDescent="0.3">
      <c r="A75" s="11" t="s">
        <v>208</v>
      </c>
      <c r="B75" s="34" t="s">
        <v>115</v>
      </c>
      <c r="C75" s="32" t="s">
        <v>143</v>
      </c>
      <c r="D75" s="10" t="s">
        <v>110</v>
      </c>
      <c r="E75" s="32" t="s">
        <v>85</v>
      </c>
      <c r="F75" s="21">
        <v>9030.16</v>
      </c>
      <c r="G75" s="21">
        <v>4191.12</v>
      </c>
      <c r="H75" s="21">
        <v>4355.6000000000004</v>
      </c>
      <c r="I75" s="21">
        <v>5130</v>
      </c>
      <c r="J75" s="24"/>
      <c r="K75" s="24"/>
    </row>
    <row r="76" spans="1:11" x14ac:dyDescent="0.3">
      <c r="A76" s="11" t="s">
        <v>208</v>
      </c>
      <c r="B76" s="34" t="s">
        <v>115</v>
      </c>
      <c r="C76" s="32" t="s">
        <v>144</v>
      </c>
      <c r="D76" s="10" t="s">
        <v>145</v>
      </c>
      <c r="E76" s="32" t="s">
        <v>85</v>
      </c>
      <c r="F76" s="21">
        <v>3248.36</v>
      </c>
      <c r="G76" s="21">
        <v>3248.36</v>
      </c>
      <c r="H76" s="21">
        <v>3277.04</v>
      </c>
      <c r="I76" s="21">
        <v>3930</v>
      </c>
      <c r="J76" s="24"/>
      <c r="K76" s="24"/>
    </row>
    <row r="77" spans="1:11" x14ac:dyDescent="0.3">
      <c r="A77" s="11" t="s">
        <v>208</v>
      </c>
      <c r="B77" s="34" t="s">
        <v>115</v>
      </c>
      <c r="C77" s="32" t="s">
        <v>146</v>
      </c>
      <c r="D77" s="10" t="s">
        <v>103</v>
      </c>
      <c r="E77" s="32" t="s">
        <v>85</v>
      </c>
      <c r="F77" s="21">
        <v>3266.12</v>
      </c>
      <c r="G77" s="21">
        <v>12403.8</v>
      </c>
      <c r="H77" s="21">
        <v>9693.64</v>
      </c>
      <c r="I77" s="21">
        <v>9067.2099999999991</v>
      </c>
      <c r="J77" s="24"/>
      <c r="K77" s="24"/>
    </row>
    <row r="78" spans="1:11" x14ac:dyDescent="0.3">
      <c r="A78" s="11" t="s">
        <v>208</v>
      </c>
      <c r="B78" s="34" t="s">
        <v>115</v>
      </c>
      <c r="C78" s="32" t="s">
        <v>147</v>
      </c>
      <c r="D78" s="10" t="s">
        <v>105</v>
      </c>
      <c r="E78" s="32" t="s">
        <v>85</v>
      </c>
      <c r="F78" s="21">
        <v>0</v>
      </c>
      <c r="G78" s="21">
        <v>12693.55</v>
      </c>
      <c r="H78" s="21">
        <v>10238.65</v>
      </c>
      <c r="I78" s="21">
        <v>9591.5300000000007</v>
      </c>
      <c r="J78" s="24"/>
      <c r="K78" s="24"/>
    </row>
    <row r="79" spans="1:11" x14ac:dyDescent="0.3">
      <c r="A79" s="11" t="s">
        <v>208</v>
      </c>
      <c r="B79" s="10" t="s">
        <v>148</v>
      </c>
      <c r="C79" s="11" t="s">
        <v>149</v>
      </c>
      <c r="D79" s="24"/>
      <c r="E79" s="24"/>
      <c r="F79" s="24"/>
      <c r="G79" s="24"/>
      <c r="H79" s="24"/>
      <c r="I79" s="24"/>
      <c r="J79" s="24"/>
      <c r="K79" s="24"/>
    </row>
    <row r="80" spans="1:11" x14ac:dyDescent="0.3">
      <c r="A80" s="11" t="s">
        <v>208</v>
      </c>
      <c r="B80" s="6" t="s">
        <v>150</v>
      </c>
      <c r="C80" s="32" t="s">
        <v>151</v>
      </c>
      <c r="D80" s="10" t="s">
        <v>157</v>
      </c>
      <c r="E80" s="32" t="s">
        <v>6</v>
      </c>
      <c r="F80" s="21">
        <v>41500</v>
      </c>
      <c r="G80" s="21">
        <v>47000</v>
      </c>
      <c r="H80" s="21">
        <v>47000</v>
      </c>
      <c r="I80" s="21">
        <v>47000</v>
      </c>
      <c r="J80" s="24"/>
      <c r="K80" s="24"/>
    </row>
    <row r="81" spans="1:11" x14ac:dyDescent="0.3">
      <c r="A81" s="11" t="s">
        <v>208</v>
      </c>
      <c r="B81" s="19" t="s">
        <v>152</v>
      </c>
      <c r="C81" s="32" t="s">
        <v>151</v>
      </c>
      <c r="D81" s="24"/>
      <c r="E81" s="32" t="s">
        <v>85</v>
      </c>
      <c r="F81" s="21">
        <v>69600</v>
      </c>
      <c r="G81" s="21">
        <v>55200</v>
      </c>
      <c r="H81" s="21">
        <v>56400</v>
      </c>
      <c r="I81" s="21">
        <v>50400</v>
      </c>
      <c r="J81" s="24"/>
      <c r="K81" s="24"/>
    </row>
    <row r="82" spans="1:11" x14ac:dyDescent="0.3">
      <c r="A82" s="11" t="s">
        <v>208</v>
      </c>
      <c r="B82" s="41" t="s">
        <v>153</v>
      </c>
      <c r="C82" s="39" t="s">
        <v>154</v>
      </c>
      <c r="D82" s="42"/>
      <c r="E82" s="42"/>
      <c r="F82" s="48">
        <f>SUM(F80:F81)</f>
        <v>111100</v>
      </c>
      <c r="G82" s="48">
        <f t="shared" ref="G82:I82" si="1">SUM(G80:G81)</f>
        <v>102200</v>
      </c>
      <c r="H82" s="48">
        <f t="shared" si="1"/>
        <v>103400</v>
      </c>
      <c r="I82" s="48">
        <f t="shared" si="1"/>
        <v>97400</v>
      </c>
      <c r="J82" s="42"/>
      <c r="K82" s="42"/>
    </row>
    <row r="83" spans="1:11" ht="15.6" x14ac:dyDescent="0.3">
      <c r="A83" s="11" t="s">
        <v>208</v>
      </c>
      <c r="B83" s="6" t="s">
        <v>158</v>
      </c>
      <c r="C83" s="6" t="s">
        <v>159</v>
      </c>
      <c r="D83" s="10" t="s">
        <v>101</v>
      </c>
      <c r="E83" s="32" t="s">
        <v>160</v>
      </c>
      <c r="F83" s="49">
        <v>70000</v>
      </c>
      <c r="G83" s="49">
        <v>70000</v>
      </c>
      <c r="H83" s="49">
        <v>70000</v>
      </c>
      <c r="I83" s="49">
        <v>70000</v>
      </c>
      <c r="J83" s="23"/>
      <c r="K83" s="24"/>
    </row>
    <row r="84" spans="1:11" ht="15.6" x14ac:dyDescent="0.3">
      <c r="A84" s="11" t="s">
        <v>208</v>
      </c>
      <c r="B84" s="50" t="s">
        <v>158</v>
      </c>
      <c r="C84" s="50" t="s">
        <v>161</v>
      </c>
      <c r="D84" s="10" t="s">
        <v>89</v>
      </c>
      <c r="E84" s="32" t="s">
        <v>160</v>
      </c>
      <c r="F84" s="49">
        <v>0</v>
      </c>
      <c r="G84" s="49">
        <v>0</v>
      </c>
      <c r="H84" s="49">
        <v>70000</v>
      </c>
      <c r="I84" s="49">
        <v>70000</v>
      </c>
      <c r="J84" s="24"/>
      <c r="K84" s="24"/>
    </row>
    <row r="85" spans="1:11" ht="15.6" x14ac:dyDescent="0.3">
      <c r="A85" s="11" t="s">
        <v>208</v>
      </c>
      <c r="B85" s="50" t="s">
        <v>158</v>
      </c>
      <c r="C85" s="50" t="s">
        <v>162</v>
      </c>
      <c r="D85" s="10" t="s">
        <v>137</v>
      </c>
      <c r="E85" s="32" t="s">
        <v>160</v>
      </c>
      <c r="F85" s="49">
        <v>0</v>
      </c>
      <c r="G85" s="49">
        <v>70000</v>
      </c>
      <c r="H85" s="49">
        <v>70000</v>
      </c>
      <c r="I85" s="49">
        <v>70000</v>
      </c>
      <c r="J85" s="24"/>
      <c r="K85" s="24"/>
    </row>
    <row r="86" spans="1:11" ht="15.6" x14ac:dyDescent="0.3">
      <c r="A86" s="11" t="s">
        <v>208</v>
      </c>
      <c r="B86" s="50" t="s">
        <v>158</v>
      </c>
      <c r="C86" s="50" t="s">
        <v>163</v>
      </c>
      <c r="D86" s="10" t="s">
        <v>103</v>
      </c>
      <c r="E86" s="32" t="s">
        <v>160</v>
      </c>
      <c r="F86" s="49">
        <v>0</v>
      </c>
      <c r="G86" s="49">
        <v>0</v>
      </c>
      <c r="H86" s="49">
        <v>0</v>
      </c>
      <c r="I86" s="49">
        <v>70000</v>
      </c>
      <c r="J86" s="24"/>
      <c r="K86" s="24"/>
    </row>
    <row r="87" spans="1:11" ht="15.6" x14ac:dyDescent="0.3">
      <c r="A87" s="11" t="s">
        <v>208</v>
      </c>
      <c r="B87" s="50" t="s">
        <v>158</v>
      </c>
      <c r="C87" s="50" t="s">
        <v>164</v>
      </c>
      <c r="D87" s="10" t="s">
        <v>99</v>
      </c>
      <c r="E87" s="32" t="s">
        <v>160</v>
      </c>
      <c r="F87" s="49">
        <v>0</v>
      </c>
      <c r="G87" s="49">
        <v>0</v>
      </c>
      <c r="H87" s="49">
        <v>0</v>
      </c>
      <c r="I87" s="49">
        <v>70000</v>
      </c>
      <c r="J87" s="24"/>
      <c r="K87" s="24"/>
    </row>
    <row r="88" spans="1:11" ht="15.6" x14ac:dyDescent="0.3">
      <c r="A88" s="11" t="s">
        <v>208</v>
      </c>
      <c r="B88" s="50" t="s">
        <v>158</v>
      </c>
      <c r="C88" s="50" t="s">
        <v>165</v>
      </c>
      <c r="D88" s="10" t="s">
        <v>142</v>
      </c>
      <c r="E88" s="32" t="s">
        <v>160</v>
      </c>
      <c r="F88" s="49">
        <v>0</v>
      </c>
      <c r="G88" s="49">
        <v>0</v>
      </c>
      <c r="H88" s="49">
        <v>0</v>
      </c>
      <c r="I88" s="49">
        <v>70000</v>
      </c>
      <c r="J88" s="24"/>
      <c r="K88" s="24"/>
    </row>
    <row r="89" spans="1:11" ht="15.6" x14ac:dyDescent="0.3">
      <c r="A89" s="11" t="s">
        <v>208</v>
      </c>
      <c r="B89" s="50" t="s">
        <v>158</v>
      </c>
      <c r="C89" s="50" t="s">
        <v>166</v>
      </c>
      <c r="D89" s="10" t="s">
        <v>105</v>
      </c>
      <c r="E89" s="32" t="s">
        <v>160</v>
      </c>
      <c r="F89" s="49">
        <v>0</v>
      </c>
      <c r="G89" s="49">
        <v>0</v>
      </c>
      <c r="H89" s="49">
        <v>70000</v>
      </c>
      <c r="I89" s="49">
        <v>70000</v>
      </c>
      <c r="J89" s="24"/>
      <c r="K89" s="24"/>
    </row>
    <row r="90" spans="1:11" ht="15.6" x14ac:dyDescent="0.3">
      <c r="A90" s="11" t="s">
        <v>208</v>
      </c>
      <c r="B90" s="50" t="s">
        <v>158</v>
      </c>
      <c r="C90" s="50" t="s">
        <v>167</v>
      </c>
      <c r="D90" s="10" t="s">
        <v>93</v>
      </c>
      <c r="E90" s="32" t="s">
        <v>160</v>
      </c>
      <c r="F90" s="49">
        <v>70000</v>
      </c>
      <c r="G90" s="49">
        <v>70000</v>
      </c>
      <c r="H90" s="49">
        <v>70000</v>
      </c>
      <c r="I90" s="49">
        <v>70000</v>
      </c>
      <c r="J90" s="24"/>
      <c r="K90" s="24"/>
    </row>
    <row r="91" spans="1:11" ht="15.6" x14ac:dyDescent="0.3">
      <c r="A91" s="11" t="s">
        <v>208</v>
      </c>
      <c r="B91" s="50" t="s">
        <v>158</v>
      </c>
      <c r="C91" s="50" t="s">
        <v>168</v>
      </c>
      <c r="D91" s="10" t="s">
        <v>110</v>
      </c>
      <c r="E91" s="32" t="s">
        <v>160</v>
      </c>
      <c r="F91" s="49">
        <v>70000</v>
      </c>
      <c r="G91" s="49">
        <v>70000</v>
      </c>
      <c r="H91" s="49">
        <v>70000</v>
      </c>
      <c r="I91" s="49">
        <v>70000</v>
      </c>
      <c r="J91" s="24"/>
      <c r="K91" s="24"/>
    </row>
    <row r="92" spans="1:11" ht="15.6" x14ac:dyDescent="0.3">
      <c r="A92" s="11" t="s">
        <v>208</v>
      </c>
      <c r="B92" s="50" t="s">
        <v>158</v>
      </c>
      <c r="C92" s="50" t="s">
        <v>169</v>
      </c>
      <c r="D92" s="10" t="s">
        <v>135</v>
      </c>
      <c r="E92" s="32" t="s">
        <v>160</v>
      </c>
      <c r="F92" s="49">
        <v>0</v>
      </c>
      <c r="G92" s="49">
        <v>70000</v>
      </c>
      <c r="H92" s="49">
        <v>70000</v>
      </c>
      <c r="I92" s="49">
        <v>70000</v>
      </c>
      <c r="J92" s="24"/>
      <c r="K92" s="24"/>
    </row>
    <row r="93" spans="1:11" ht="15.6" x14ac:dyDescent="0.3">
      <c r="A93" s="11" t="s">
        <v>208</v>
      </c>
      <c r="B93" s="50" t="s">
        <v>158</v>
      </c>
      <c r="C93" s="50" t="s">
        <v>170</v>
      </c>
      <c r="D93" s="10" t="s">
        <v>95</v>
      </c>
      <c r="E93" s="32" t="s">
        <v>160</v>
      </c>
      <c r="F93" s="49">
        <v>70000</v>
      </c>
      <c r="G93" s="49">
        <v>70000</v>
      </c>
      <c r="H93" s="49">
        <v>70000</v>
      </c>
      <c r="I93" s="49">
        <v>70000</v>
      </c>
      <c r="J93" s="24"/>
      <c r="K93" s="24"/>
    </row>
    <row r="94" spans="1:11" ht="15.6" x14ac:dyDescent="0.3">
      <c r="A94" s="11" t="s">
        <v>208</v>
      </c>
      <c r="B94" s="50" t="s">
        <v>158</v>
      </c>
      <c r="C94" s="50" t="s">
        <v>171</v>
      </c>
      <c r="D94" s="10" t="s">
        <v>87</v>
      </c>
      <c r="E94" s="32" t="s">
        <v>160</v>
      </c>
      <c r="F94" s="49">
        <v>70000</v>
      </c>
      <c r="G94" s="49">
        <v>70000</v>
      </c>
      <c r="H94" s="51">
        <v>30919.75</v>
      </c>
      <c r="I94" s="49">
        <v>70000</v>
      </c>
      <c r="J94" s="24"/>
      <c r="K94" s="24"/>
    </row>
    <row r="95" spans="1:11" ht="15.6" x14ac:dyDescent="0.3">
      <c r="A95" s="11" t="s">
        <v>208</v>
      </c>
      <c r="B95" s="50" t="s">
        <v>158</v>
      </c>
      <c r="C95" s="50" t="s">
        <v>172</v>
      </c>
      <c r="D95" s="10" t="s">
        <v>130</v>
      </c>
      <c r="E95" s="32" t="s">
        <v>160</v>
      </c>
      <c r="F95" s="49">
        <v>0</v>
      </c>
      <c r="G95" s="49">
        <v>0</v>
      </c>
      <c r="H95" s="49">
        <v>70000</v>
      </c>
      <c r="I95" s="49">
        <v>70000</v>
      </c>
      <c r="J95" s="24"/>
      <c r="K95" s="24"/>
    </row>
    <row r="96" spans="1:11" ht="15.6" x14ac:dyDescent="0.3">
      <c r="A96" s="11" t="s">
        <v>208</v>
      </c>
      <c r="B96" s="50" t="s">
        <v>158</v>
      </c>
      <c r="C96" s="50" t="s">
        <v>173</v>
      </c>
      <c r="D96" s="10" t="s">
        <v>97</v>
      </c>
      <c r="E96" s="32" t="s">
        <v>160</v>
      </c>
      <c r="F96" s="49">
        <v>70000</v>
      </c>
      <c r="G96" s="49">
        <v>70000</v>
      </c>
      <c r="H96" s="49">
        <v>70000</v>
      </c>
      <c r="I96" s="49">
        <v>70000</v>
      </c>
      <c r="J96" s="24"/>
      <c r="K96" s="24"/>
    </row>
    <row r="97" spans="1:11" ht="15.6" x14ac:dyDescent="0.3">
      <c r="A97" s="11" t="s">
        <v>208</v>
      </c>
      <c r="B97" s="50" t="s">
        <v>158</v>
      </c>
      <c r="C97" s="50" t="s">
        <v>174</v>
      </c>
      <c r="D97" s="10" t="s">
        <v>91</v>
      </c>
      <c r="E97" s="32" t="s">
        <v>160</v>
      </c>
      <c r="F97" s="49">
        <v>70000</v>
      </c>
      <c r="G97" s="49">
        <v>70000</v>
      </c>
      <c r="H97" s="49">
        <v>70000</v>
      </c>
      <c r="I97" s="49">
        <v>70000</v>
      </c>
      <c r="J97" s="24"/>
      <c r="K97" s="24"/>
    </row>
    <row r="98" spans="1:11" ht="15.6" x14ac:dyDescent="0.3">
      <c r="A98" s="11" t="s">
        <v>208</v>
      </c>
      <c r="B98" s="50" t="s">
        <v>158</v>
      </c>
      <c r="C98" s="50" t="s">
        <v>175</v>
      </c>
      <c r="D98" s="24"/>
      <c r="E98" s="32" t="s">
        <v>160</v>
      </c>
      <c r="F98" s="49">
        <v>35000</v>
      </c>
      <c r="G98" s="49">
        <v>0</v>
      </c>
      <c r="H98" s="49">
        <v>0</v>
      </c>
      <c r="I98" s="49">
        <v>0</v>
      </c>
      <c r="J98" s="24"/>
      <c r="K98" s="24"/>
    </row>
    <row r="99" spans="1:11" ht="15.6" x14ac:dyDescent="0.3">
      <c r="A99" s="11" t="s">
        <v>208</v>
      </c>
      <c r="B99" s="52" t="s">
        <v>176</v>
      </c>
      <c r="C99" s="52" t="s">
        <v>149</v>
      </c>
      <c r="D99" s="53"/>
      <c r="E99" s="53"/>
      <c r="F99" s="54">
        <f>SUM(F83:F98)</f>
        <v>525000</v>
      </c>
      <c r="G99" s="54">
        <f>SUM(G83:G98)</f>
        <v>630000</v>
      </c>
      <c r="H99" s="54">
        <f>SUM(H83:H97)</f>
        <v>800919.75</v>
      </c>
      <c r="I99" s="54">
        <f>SUM(I83:I97)</f>
        <v>1050000</v>
      </c>
      <c r="J99" s="53"/>
      <c r="K99" s="53"/>
    </row>
    <row r="100" spans="1:11" ht="15.6" x14ac:dyDescent="0.3">
      <c r="A100" s="11" t="s">
        <v>208</v>
      </c>
      <c r="B100" s="50" t="s">
        <v>177</v>
      </c>
      <c r="C100" s="50" t="s">
        <v>178</v>
      </c>
      <c r="D100" s="55" t="s">
        <v>179</v>
      </c>
      <c r="E100" s="56" t="s">
        <v>180</v>
      </c>
      <c r="F100" s="49">
        <v>102500</v>
      </c>
      <c r="G100" s="49">
        <v>102500</v>
      </c>
      <c r="H100" s="49">
        <v>102500</v>
      </c>
      <c r="I100" s="49">
        <v>102500</v>
      </c>
      <c r="J100" s="24"/>
      <c r="K100" s="24"/>
    </row>
    <row r="101" spans="1:11" ht="15.6" x14ac:dyDescent="0.3">
      <c r="A101" s="11" t="s">
        <v>208</v>
      </c>
      <c r="B101" s="50" t="s">
        <v>177</v>
      </c>
      <c r="C101" s="50" t="s">
        <v>181</v>
      </c>
      <c r="D101" s="55" t="s">
        <v>182</v>
      </c>
      <c r="E101" s="56" t="s">
        <v>180</v>
      </c>
      <c r="F101" s="49">
        <v>307500</v>
      </c>
      <c r="G101" s="49">
        <v>307500</v>
      </c>
      <c r="H101" s="49">
        <v>307500</v>
      </c>
      <c r="I101" s="49">
        <v>307500</v>
      </c>
      <c r="J101" s="24"/>
      <c r="K101" s="24"/>
    </row>
    <row r="102" spans="1:11" ht="15.6" x14ac:dyDescent="0.3">
      <c r="A102" s="11" t="s">
        <v>208</v>
      </c>
      <c r="B102" s="50" t="s">
        <v>177</v>
      </c>
      <c r="C102" s="50" t="s">
        <v>181</v>
      </c>
      <c r="D102" s="55" t="s">
        <v>182</v>
      </c>
      <c r="E102" s="56" t="s">
        <v>183</v>
      </c>
      <c r="F102" s="49">
        <v>210195.92</v>
      </c>
      <c r="G102" s="49">
        <v>213372.21</v>
      </c>
      <c r="H102" s="49">
        <f>44024.71+55400.21+51578.22+61607.84</f>
        <v>212610.98</v>
      </c>
      <c r="I102" s="49">
        <v>212610.98</v>
      </c>
      <c r="J102" s="24"/>
      <c r="K102" s="24"/>
    </row>
    <row r="103" spans="1:11" ht="15.6" x14ac:dyDescent="0.3">
      <c r="A103" s="11" t="s">
        <v>208</v>
      </c>
      <c r="B103" s="50" t="s">
        <v>177</v>
      </c>
      <c r="C103" s="50" t="s">
        <v>184</v>
      </c>
      <c r="D103" s="55" t="s">
        <v>185</v>
      </c>
      <c r="E103" s="56" t="s">
        <v>180</v>
      </c>
      <c r="F103" s="49">
        <v>3025000</v>
      </c>
      <c r="G103" s="49">
        <v>3025000</v>
      </c>
      <c r="H103" s="49">
        <f>1531500*2</f>
        <v>3063000</v>
      </c>
      <c r="I103" s="49">
        <v>3063000</v>
      </c>
      <c r="J103" s="24"/>
      <c r="K103" s="24"/>
    </row>
    <row r="104" spans="1:11" ht="15.6" x14ac:dyDescent="0.3">
      <c r="A104" s="11" t="s">
        <v>208</v>
      </c>
      <c r="B104" s="57" t="s">
        <v>186</v>
      </c>
      <c r="C104" s="57" t="s">
        <v>187</v>
      </c>
      <c r="D104" s="57"/>
      <c r="E104" s="58"/>
      <c r="F104" s="54">
        <f>SUM(F100:F103)</f>
        <v>3645195.92</v>
      </c>
      <c r="G104" s="54">
        <f>SUM(G100:G103)</f>
        <v>3648372.21</v>
      </c>
      <c r="H104" s="54">
        <f>SUM(H100:H103)</f>
        <v>3685610.98</v>
      </c>
      <c r="I104" s="54">
        <f>SUM(I100:I103)</f>
        <v>3685610.98</v>
      </c>
      <c r="J104" s="53"/>
      <c r="K104" s="53"/>
    </row>
    <row r="105" spans="1:11" ht="15.6" x14ac:dyDescent="0.3">
      <c r="A105" s="11" t="s">
        <v>208</v>
      </c>
      <c r="B105" s="50" t="s">
        <v>188</v>
      </c>
      <c r="C105" s="50" t="s">
        <v>161</v>
      </c>
      <c r="D105" s="10" t="s">
        <v>89</v>
      </c>
      <c r="E105" s="59" t="s">
        <v>189</v>
      </c>
      <c r="F105" s="49">
        <v>12500</v>
      </c>
      <c r="G105" s="49">
        <v>12500</v>
      </c>
      <c r="H105" s="49">
        <v>12500</v>
      </c>
      <c r="I105" s="49">
        <v>12500</v>
      </c>
      <c r="J105" s="24"/>
      <c r="K105" s="24"/>
    </row>
    <row r="106" spans="1:11" ht="15.6" x14ac:dyDescent="0.3">
      <c r="A106" s="11" t="s">
        <v>208</v>
      </c>
      <c r="B106" s="50" t="s">
        <v>188</v>
      </c>
      <c r="C106" s="50" t="s">
        <v>174</v>
      </c>
      <c r="D106" s="10" t="s">
        <v>91</v>
      </c>
      <c r="E106" s="60" t="s">
        <v>189</v>
      </c>
      <c r="F106" s="49">
        <v>20000</v>
      </c>
      <c r="G106" s="49">
        <v>20000</v>
      </c>
      <c r="H106" s="49">
        <v>20000</v>
      </c>
      <c r="I106" s="49">
        <v>20000</v>
      </c>
      <c r="J106" s="24"/>
      <c r="K106" s="24"/>
    </row>
    <row r="107" spans="1:11" ht="15.6" x14ac:dyDescent="0.3">
      <c r="A107" s="11" t="s">
        <v>208</v>
      </c>
      <c r="B107" s="50" t="s">
        <v>188</v>
      </c>
      <c r="C107" s="50" t="s">
        <v>167</v>
      </c>
      <c r="D107" s="10" t="s">
        <v>93</v>
      </c>
      <c r="E107" s="60" t="s">
        <v>189</v>
      </c>
      <c r="F107" s="49">
        <v>10000</v>
      </c>
      <c r="G107" s="49">
        <v>10000</v>
      </c>
      <c r="H107" s="49">
        <v>10000</v>
      </c>
      <c r="I107" s="49">
        <v>10000</v>
      </c>
      <c r="J107" s="24"/>
      <c r="K107" s="24"/>
    </row>
    <row r="108" spans="1:11" ht="15.6" x14ac:dyDescent="0.3">
      <c r="A108" s="11" t="s">
        <v>208</v>
      </c>
      <c r="B108" s="50" t="s">
        <v>188</v>
      </c>
      <c r="C108" s="50" t="s">
        <v>170</v>
      </c>
      <c r="D108" s="10" t="s">
        <v>95</v>
      </c>
      <c r="E108" s="60" t="s">
        <v>189</v>
      </c>
      <c r="F108" s="49">
        <v>15000</v>
      </c>
      <c r="G108" s="49">
        <v>15000</v>
      </c>
      <c r="H108" s="49">
        <v>15000</v>
      </c>
      <c r="I108" s="49">
        <v>15000</v>
      </c>
      <c r="J108" s="24"/>
      <c r="K108" s="24"/>
    </row>
    <row r="109" spans="1:11" ht="15.6" x14ac:dyDescent="0.3">
      <c r="A109" s="11" t="s">
        <v>208</v>
      </c>
      <c r="B109" s="50" t="s">
        <v>188</v>
      </c>
      <c r="C109" s="50" t="s">
        <v>169</v>
      </c>
      <c r="D109" s="10" t="s">
        <v>135</v>
      </c>
      <c r="E109" s="60" t="s">
        <v>189</v>
      </c>
      <c r="F109" s="49">
        <v>18750</v>
      </c>
      <c r="G109" s="49">
        <v>18750</v>
      </c>
      <c r="H109" s="49">
        <v>18750</v>
      </c>
      <c r="I109" s="49">
        <v>18750</v>
      </c>
      <c r="J109" s="24"/>
      <c r="K109" s="24"/>
    </row>
    <row r="110" spans="1:11" ht="15.6" x14ac:dyDescent="0.3">
      <c r="A110" s="11" t="s">
        <v>208</v>
      </c>
      <c r="B110" s="50" t="s">
        <v>188</v>
      </c>
      <c r="C110" s="50" t="s">
        <v>162</v>
      </c>
      <c r="D110" s="10" t="s">
        <v>137</v>
      </c>
      <c r="E110" s="60" t="s">
        <v>189</v>
      </c>
      <c r="F110" s="49">
        <v>12500</v>
      </c>
      <c r="G110" s="49">
        <v>12500</v>
      </c>
      <c r="H110" s="49">
        <v>12500</v>
      </c>
      <c r="I110" s="49">
        <v>12500</v>
      </c>
      <c r="J110" s="24"/>
      <c r="K110" s="24"/>
    </row>
    <row r="111" spans="1:11" ht="15.6" x14ac:dyDescent="0.3">
      <c r="A111" s="11" t="s">
        <v>208</v>
      </c>
      <c r="B111" s="50" t="s">
        <v>188</v>
      </c>
      <c r="C111" s="50" t="s">
        <v>173</v>
      </c>
      <c r="D111" s="10" t="s">
        <v>97</v>
      </c>
      <c r="E111" s="60" t="s">
        <v>189</v>
      </c>
      <c r="F111" s="49">
        <v>18750</v>
      </c>
      <c r="G111" s="49">
        <v>18750</v>
      </c>
      <c r="H111" s="49">
        <v>18750</v>
      </c>
      <c r="I111" s="49">
        <v>18750</v>
      </c>
      <c r="J111" s="24"/>
      <c r="K111" s="24"/>
    </row>
    <row r="112" spans="1:11" ht="15.6" x14ac:dyDescent="0.3">
      <c r="A112" s="11" t="s">
        <v>208</v>
      </c>
      <c r="B112" s="50" t="s">
        <v>188</v>
      </c>
      <c r="C112" s="50" t="s">
        <v>159</v>
      </c>
      <c r="D112" s="10" t="s">
        <v>101</v>
      </c>
      <c r="E112" s="60" t="s">
        <v>189</v>
      </c>
      <c r="F112" s="49">
        <v>7500</v>
      </c>
      <c r="G112" s="49">
        <v>7500</v>
      </c>
      <c r="H112" s="49">
        <v>7500</v>
      </c>
      <c r="I112" s="49">
        <v>7500</v>
      </c>
      <c r="J112" s="24"/>
      <c r="K112" s="24"/>
    </row>
    <row r="113" spans="1:11" ht="15.6" x14ac:dyDescent="0.3">
      <c r="A113" s="11" t="s">
        <v>208</v>
      </c>
      <c r="B113" s="50" t="s">
        <v>188</v>
      </c>
      <c r="C113" s="50" t="s">
        <v>165</v>
      </c>
      <c r="D113" s="10" t="s">
        <v>142</v>
      </c>
      <c r="E113" s="60" t="s">
        <v>189</v>
      </c>
      <c r="F113" s="49">
        <v>12500</v>
      </c>
      <c r="G113" s="49">
        <v>12500</v>
      </c>
      <c r="H113" s="49">
        <v>12500</v>
      </c>
      <c r="I113" s="49">
        <v>12500</v>
      </c>
      <c r="J113" s="24"/>
      <c r="K113" s="24"/>
    </row>
    <row r="114" spans="1:11" ht="15.6" x14ac:dyDescent="0.3">
      <c r="A114" s="11" t="s">
        <v>208</v>
      </c>
      <c r="B114" s="50" t="s">
        <v>188</v>
      </c>
      <c r="C114" s="50" t="s">
        <v>168</v>
      </c>
      <c r="D114" s="10" t="s">
        <v>110</v>
      </c>
      <c r="E114" s="60" t="s">
        <v>189</v>
      </c>
      <c r="F114" s="49">
        <v>18750</v>
      </c>
      <c r="G114" s="49">
        <v>18750</v>
      </c>
      <c r="H114" s="49">
        <v>18750</v>
      </c>
      <c r="I114" s="49">
        <v>18750</v>
      </c>
      <c r="J114" s="24"/>
      <c r="K114" s="24"/>
    </row>
    <row r="115" spans="1:11" ht="15.6" x14ac:dyDescent="0.3">
      <c r="A115" s="11" t="s">
        <v>208</v>
      </c>
      <c r="B115" s="50" t="s">
        <v>188</v>
      </c>
      <c r="C115" s="50" t="s">
        <v>190</v>
      </c>
      <c r="D115" s="10" t="s">
        <v>145</v>
      </c>
      <c r="E115" s="60" t="s">
        <v>189</v>
      </c>
      <c r="F115" s="49">
        <v>25000</v>
      </c>
      <c r="G115" s="49">
        <v>25000</v>
      </c>
      <c r="H115" s="49">
        <v>25000</v>
      </c>
      <c r="I115" s="49">
        <v>25000</v>
      </c>
      <c r="J115" s="24"/>
      <c r="K115" s="24"/>
    </row>
    <row r="116" spans="1:11" ht="15.6" x14ac:dyDescent="0.3">
      <c r="A116" s="11"/>
      <c r="B116" s="50" t="s">
        <v>188</v>
      </c>
      <c r="C116" s="50" t="s">
        <v>164</v>
      </c>
      <c r="D116" s="10" t="s">
        <v>99</v>
      </c>
      <c r="E116" s="60" t="s">
        <v>189</v>
      </c>
      <c r="F116" s="49">
        <v>5000</v>
      </c>
      <c r="G116" s="49">
        <v>5000</v>
      </c>
      <c r="H116" s="49">
        <v>5000</v>
      </c>
      <c r="I116" s="49">
        <v>5000</v>
      </c>
      <c r="J116" s="24"/>
      <c r="K116" s="24"/>
    </row>
    <row r="117" spans="1:11" ht="15.6" x14ac:dyDescent="0.3">
      <c r="A117" s="11" t="s">
        <v>208</v>
      </c>
      <c r="B117" s="50" t="s">
        <v>188</v>
      </c>
      <c r="C117" s="50" t="s">
        <v>163</v>
      </c>
      <c r="D117" s="10" t="s">
        <v>103</v>
      </c>
      <c r="E117" s="60" t="s">
        <v>189</v>
      </c>
      <c r="F117" s="49">
        <v>7500</v>
      </c>
      <c r="G117" s="49">
        <v>7500</v>
      </c>
      <c r="H117" s="49">
        <v>7500</v>
      </c>
      <c r="I117" s="49">
        <v>7500</v>
      </c>
      <c r="J117" s="24"/>
      <c r="K117" s="24"/>
    </row>
    <row r="118" spans="1:11" ht="15.6" x14ac:dyDescent="0.3">
      <c r="A118" s="11" t="s">
        <v>208</v>
      </c>
      <c r="B118" s="57" t="s">
        <v>191</v>
      </c>
      <c r="C118" s="57" t="s">
        <v>192</v>
      </c>
      <c r="D118" s="53"/>
      <c r="E118" s="58"/>
      <c r="F118" s="54">
        <f>SUM(F105:F117)</f>
        <v>183750</v>
      </c>
      <c r="G118" s="54">
        <f>SUM(G105:G117)</f>
        <v>183750</v>
      </c>
      <c r="H118" s="54">
        <f>SUM(H105:H117)</f>
        <v>183750</v>
      </c>
      <c r="I118" s="54">
        <f>SUM(I105:I117)</f>
        <v>183750</v>
      </c>
      <c r="J118" s="61"/>
      <c r="K118" s="61"/>
    </row>
    <row r="119" spans="1:11" x14ac:dyDescent="0.3">
      <c r="A119" s="11"/>
      <c r="B119" s="10" t="s">
        <v>193</v>
      </c>
      <c r="C119" s="10" t="s">
        <v>178</v>
      </c>
      <c r="D119" s="62" t="s">
        <v>179</v>
      </c>
      <c r="E119" s="63" t="s">
        <v>160</v>
      </c>
      <c r="F119" s="24"/>
      <c r="G119" s="24"/>
      <c r="H119" s="35">
        <f>56000+8724.41</f>
        <v>64724.41</v>
      </c>
      <c r="I119" s="35">
        <v>70000</v>
      </c>
      <c r="J119" s="35"/>
      <c r="K119" s="35"/>
    </row>
    <row r="120" spans="1:11" ht="15.6" x14ac:dyDescent="0.3">
      <c r="A120" s="11"/>
      <c r="B120" s="57" t="s">
        <v>194</v>
      </c>
      <c r="C120" s="57" t="s">
        <v>178</v>
      </c>
      <c r="D120" s="53"/>
      <c r="E120" s="58"/>
      <c r="F120" s="64"/>
      <c r="G120" s="64"/>
      <c r="H120" s="54">
        <f>56000+8724.41</f>
        <v>64724.41</v>
      </c>
      <c r="I120" s="54">
        <v>70000</v>
      </c>
      <c r="J120" s="61"/>
      <c r="K120" s="61"/>
    </row>
    <row r="121" spans="1:11" ht="15.6" x14ac:dyDescent="0.3">
      <c r="A121" s="65" t="s">
        <v>208</v>
      </c>
      <c r="B121" s="66" t="s">
        <v>195</v>
      </c>
      <c r="C121" s="67" t="s">
        <v>196</v>
      </c>
      <c r="D121" s="68" t="s">
        <v>103</v>
      </c>
      <c r="E121" s="66" t="s">
        <v>195</v>
      </c>
      <c r="F121" s="69">
        <v>209290.67</v>
      </c>
      <c r="G121" s="69">
        <v>215526.63</v>
      </c>
      <c r="H121" s="69">
        <v>229629.35</v>
      </c>
      <c r="I121" s="70"/>
      <c r="J121" s="71"/>
      <c r="K121" s="71"/>
    </row>
    <row r="122" spans="1:11" ht="15.6" x14ac:dyDescent="0.3">
      <c r="A122" s="65" t="s">
        <v>208</v>
      </c>
      <c r="B122" s="66" t="s">
        <v>195</v>
      </c>
      <c r="C122" s="67" t="s">
        <v>197</v>
      </c>
      <c r="D122" s="68" t="s">
        <v>91</v>
      </c>
      <c r="E122" s="66" t="s">
        <v>195</v>
      </c>
      <c r="F122" s="69">
        <v>411694.1</v>
      </c>
      <c r="G122" s="69">
        <v>428355.08</v>
      </c>
      <c r="H122" s="69">
        <v>405783.84</v>
      </c>
      <c r="I122" s="70"/>
      <c r="J122" s="71"/>
      <c r="K122" s="71"/>
    </row>
    <row r="123" spans="1:11" ht="15.6" x14ac:dyDescent="0.3">
      <c r="A123" s="65" t="s">
        <v>208</v>
      </c>
      <c r="B123" s="66" t="s">
        <v>195</v>
      </c>
      <c r="C123" s="67" t="s">
        <v>138</v>
      </c>
      <c r="D123" s="68" t="s">
        <v>97</v>
      </c>
      <c r="E123" s="66" t="s">
        <v>195</v>
      </c>
      <c r="F123" s="69">
        <v>9510.91</v>
      </c>
      <c r="G123" s="69">
        <v>3839.2</v>
      </c>
      <c r="H123" s="70"/>
      <c r="I123" s="70"/>
      <c r="J123" s="71"/>
      <c r="K123" s="71"/>
    </row>
    <row r="124" spans="1:11" ht="15.6" x14ac:dyDescent="0.3">
      <c r="A124" s="65" t="s">
        <v>208</v>
      </c>
      <c r="B124" s="66" t="s">
        <v>195</v>
      </c>
      <c r="C124" s="67" t="s">
        <v>141</v>
      </c>
      <c r="D124" s="68" t="s">
        <v>142</v>
      </c>
      <c r="E124" s="66" t="s">
        <v>195</v>
      </c>
      <c r="F124" s="69">
        <v>31787.56</v>
      </c>
      <c r="G124" s="69">
        <v>36181.199999999997</v>
      </c>
      <c r="H124" s="69">
        <v>44688.9</v>
      </c>
      <c r="I124" s="72"/>
      <c r="J124" s="73"/>
      <c r="K124" s="71"/>
    </row>
    <row r="125" spans="1:11" ht="15.6" x14ac:dyDescent="0.3">
      <c r="A125" s="65" t="s">
        <v>208</v>
      </c>
      <c r="B125" s="66" t="s">
        <v>195</v>
      </c>
      <c r="C125" s="67" t="s">
        <v>198</v>
      </c>
      <c r="D125" s="68" t="s">
        <v>137</v>
      </c>
      <c r="E125" s="66" t="s">
        <v>195</v>
      </c>
      <c r="F125" s="74"/>
      <c r="G125" s="69">
        <v>213207.17</v>
      </c>
      <c r="H125" s="69">
        <v>207707.08</v>
      </c>
      <c r="I125" s="72"/>
      <c r="J125" s="73"/>
      <c r="K125" s="71"/>
    </row>
    <row r="126" spans="1:11" ht="15.6" x14ac:dyDescent="0.3">
      <c r="A126" s="65" t="s">
        <v>208</v>
      </c>
      <c r="B126" s="66" t="s">
        <v>195</v>
      </c>
      <c r="C126" s="67" t="s">
        <v>199</v>
      </c>
      <c r="D126" s="68" t="s">
        <v>145</v>
      </c>
      <c r="E126" s="66" t="s">
        <v>195</v>
      </c>
      <c r="F126" s="74"/>
      <c r="G126" s="69">
        <v>126472.87</v>
      </c>
      <c r="H126" s="69">
        <v>114153.87</v>
      </c>
      <c r="I126" s="75"/>
      <c r="J126" s="71"/>
      <c r="K126" s="71"/>
    </row>
    <row r="127" spans="1:11" ht="15.6" x14ac:dyDescent="0.3">
      <c r="A127" s="11" t="s">
        <v>208</v>
      </c>
      <c r="B127" s="57"/>
      <c r="C127" s="52"/>
      <c r="D127" s="53"/>
      <c r="E127" s="53"/>
      <c r="F127" s="54">
        <f>SUM(F121:F125)</f>
        <v>662283.24000000011</v>
      </c>
      <c r="G127" s="54">
        <f>SUM(G121:G126)</f>
        <v>1023582.1499999999</v>
      </c>
      <c r="H127" s="54">
        <f>SUM(H121:H126)</f>
        <v>1001963.04</v>
      </c>
      <c r="I127" s="61"/>
      <c r="J127" s="76"/>
      <c r="K127" s="53"/>
    </row>
    <row r="128" spans="1:11" ht="15.6" x14ac:dyDescent="0.3">
      <c r="A128" s="11" t="s">
        <v>208</v>
      </c>
      <c r="B128" s="34" t="s">
        <v>200</v>
      </c>
      <c r="C128" s="6" t="s">
        <v>161</v>
      </c>
      <c r="D128" s="10" t="s">
        <v>89</v>
      </c>
      <c r="E128" s="50" t="s">
        <v>201</v>
      </c>
      <c r="F128" s="49">
        <v>40000</v>
      </c>
      <c r="G128" s="49">
        <v>40000</v>
      </c>
      <c r="H128" s="49">
        <v>40000</v>
      </c>
      <c r="I128" s="49">
        <v>40000</v>
      </c>
      <c r="J128" s="77"/>
      <c r="K128" s="78"/>
    </row>
    <row r="129" spans="1:11" ht="15.6" x14ac:dyDescent="0.3">
      <c r="A129" s="11"/>
      <c r="B129" s="34" t="s">
        <v>200</v>
      </c>
      <c r="C129" s="50" t="s">
        <v>164</v>
      </c>
      <c r="D129" s="10" t="s">
        <v>99</v>
      </c>
      <c r="E129" s="50" t="s">
        <v>201</v>
      </c>
      <c r="F129" s="49"/>
      <c r="G129" s="49"/>
      <c r="H129" s="79"/>
      <c r="I129" s="79"/>
      <c r="J129" s="77"/>
      <c r="K129" s="78"/>
    </row>
    <row r="130" spans="1:11" ht="15.6" x14ac:dyDescent="0.3">
      <c r="A130" s="11"/>
      <c r="B130" s="34" t="s">
        <v>200</v>
      </c>
      <c r="C130" s="50" t="s">
        <v>163</v>
      </c>
      <c r="D130" s="10" t="s">
        <v>103</v>
      </c>
      <c r="E130" s="50" t="s">
        <v>201</v>
      </c>
      <c r="F130" s="49"/>
      <c r="G130" s="49"/>
      <c r="H130" s="49"/>
      <c r="I130" s="79"/>
      <c r="J130" s="77"/>
      <c r="K130" s="78"/>
    </row>
    <row r="131" spans="1:11" ht="15.6" x14ac:dyDescent="0.3">
      <c r="A131" s="11" t="s">
        <v>208</v>
      </c>
      <c r="B131" s="80" t="s">
        <v>202</v>
      </c>
      <c r="C131" s="81" t="s">
        <v>203</v>
      </c>
      <c r="D131" s="53"/>
      <c r="E131" s="53"/>
      <c r="F131" s="54">
        <f>SUM(F128:F130)</f>
        <v>40000</v>
      </c>
      <c r="G131" s="54">
        <f>SUM(G128:G130)</f>
        <v>40000</v>
      </c>
      <c r="H131" s="54">
        <f>SUM(H128,H130)</f>
        <v>40000</v>
      </c>
      <c r="I131" s="54">
        <f>I128</f>
        <v>40000</v>
      </c>
      <c r="J131" s="76"/>
      <c r="K131" s="53"/>
    </row>
    <row r="132" spans="1:11" ht="15.6" x14ac:dyDescent="0.3">
      <c r="A132" s="11" t="s">
        <v>208</v>
      </c>
      <c r="B132" s="82" t="s">
        <v>204</v>
      </c>
      <c r="C132" s="83" t="s">
        <v>149</v>
      </c>
      <c r="D132" s="84"/>
      <c r="E132" s="82" t="s">
        <v>205</v>
      </c>
      <c r="F132" s="85">
        <v>14335000</v>
      </c>
      <c r="G132" s="85">
        <v>14335000</v>
      </c>
      <c r="H132" s="85">
        <v>14335000</v>
      </c>
      <c r="I132" s="85">
        <v>14335000</v>
      </c>
      <c r="J132" s="53"/>
      <c r="K132" s="53"/>
    </row>
    <row r="133" spans="1:11" ht="28.8" x14ac:dyDescent="0.3">
      <c r="A133" s="11" t="s">
        <v>208</v>
      </c>
      <c r="B133" s="83" t="s">
        <v>206</v>
      </c>
      <c r="C133" s="83" t="s">
        <v>149</v>
      </c>
      <c r="D133" s="86"/>
      <c r="E133" s="87" t="s">
        <v>207</v>
      </c>
      <c r="F133" s="88">
        <v>1900000</v>
      </c>
      <c r="G133" s="88">
        <v>1900000</v>
      </c>
      <c r="H133" s="88">
        <v>1900000</v>
      </c>
      <c r="I133" s="88">
        <v>1900000</v>
      </c>
      <c r="J133" s="86"/>
      <c r="K133" s="86"/>
    </row>
  </sheetData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Mariama BARRY</dc:creator>
  <cp:lastModifiedBy>Charlélie VAN DRIESSCHE</cp:lastModifiedBy>
  <dcterms:created xsi:type="dcterms:W3CDTF">2020-01-31T09:54:06Z</dcterms:created>
  <dcterms:modified xsi:type="dcterms:W3CDTF">2020-05-18T07:36:30Z</dcterms:modified>
</cp:coreProperties>
</file>